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45" windowWidth="15360" windowHeight="8280" activeTab="0"/>
  </bookViews>
  <sheets>
    <sheet name="Tabla 01 " sheetId="1" r:id="rId1"/>
  </sheets>
  <definedNames/>
  <calcPr fullCalcOnLoad="1"/>
</workbook>
</file>

<file path=xl/sharedStrings.xml><?xml version="1.0" encoding="utf-8"?>
<sst xmlns="http://schemas.openxmlformats.org/spreadsheetml/2006/main" count="106" uniqueCount="106">
  <si>
    <t>Secretaría General de Planificación y Programación de la Presidencia - SEGEPLAN</t>
  </si>
  <si>
    <t>Dirección de Políticas Regionales y Departamentales</t>
  </si>
  <si>
    <t>Sistema Nacional de Planificación Estratégica Territorial - SINPET</t>
  </si>
  <si>
    <t>Sistema de Usuarios de Información Territorial - SINIT</t>
  </si>
  <si>
    <t>Tabla Número</t>
  </si>
  <si>
    <t xml:space="preserve"> </t>
  </si>
  <si>
    <t>Variable</t>
  </si>
  <si>
    <t>Indicador</t>
  </si>
  <si>
    <t>Cobertura Geográfica</t>
  </si>
  <si>
    <t>Unidad de Medida</t>
  </si>
  <si>
    <t>Fuente</t>
  </si>
  <si>
    <t>Código Departamento y Municipio</t>
  </si>
  <si>
    <t>Fecha de Publicación</t>
  </si>
  <si>
    <t>Ref. Código Campo</t>
  </si>
  <si>
    <t>Jutiapa</t>
  </si>
  <si>
    <t>Total Poblacion</t>
  </si>
  <si>
    <t>T_POB</t>
  </si>
  <si>
    <t>El Progreso</t>
  </si>
  <si>
    <t>2202</t>
  </si>
  <si>
    <t>Santa Catarina Mita</t>
  </si>
  <si>
    <t>2203</t>
  </si>
  <si>
    <t>Agua Blanca</t>
  </si>
  <si>
    <t>2204</t>
  </si>
  <si>
    <t>2205</t>
  </si>
  <si>
    <t>Yupiltepeque</t>
  </si>
  <si>
    <t>2206</t>
  </si>
  <si>
    <t>Atescatempa</t>
  </si>
  <si>
    <t>2207</t>
  </si>
  <si>
    <t>Jerez</t>
  </si>
  <si>
    <t>2208</t>
  </si>
  <si>
    <t>El Adelanto</t>
  </si>
  <si>
    <t>2209</t>
  </si>
  <si>
    <t>2210</t>
  </si>
  <si>
    <t>Comapa</t>
  </si>
  <si>
    <t>2211</t>
  </si>
  <si>
    <t>2212</t>
  </si>
  <si>
    <t>Jalpatagua</t>
  </si>
  <si>
    <t>Conguaco</t>
  </si>
  <si>
    <t>2213</t>
  </si>
  <si>
    <t>Moyuta</t>
  </si>
  <si>
    <t>2214</t>
  </si>
  <si>
    <t>2215</t>
  </si>
  <si>
    <t>2216</t>
  </si>
  <si>
    <t>2217</t>
  </si>
  <si>
    <t>T_POB_H</t>
  </si>
  <si>
    <t>T_POB_M</t>
  </si>
  <si>
    <t>Poblacion 0 a 4 años de edad</t>
  </si>
  <si>
    <t>POB_0A4</t>
  </si>
  <si>
    <t>Total Poblacion Hombre</t>
  </si>
  <si>
    <t>Total Poblacion Mujer</t>
  </si>
  <si>
    <t>Poblacion 5 a 9 años de edad</t>
  </si>
  <si>
    <t>POB_5A9</t>
  </si>
  <si>
    <t>Poblacion 10 a 14 años de edad</t>
  </si>
  <si>
    <t>POB_10A14</t>
  </si>
  <si>
    <t>Poblacion 15 a 19 años de edad</t>
  </si>
  <si>
    <t>POB_15A19</t>
  </si>
  <si>
    <t>Poblacion 20 a 24 años de edad</t>
  </si>
  <si>
    <t>POB_20A24</t>
  </si>
  <si>
    <t>Poblacion 40 a 44 años de edad</t>
  </si>
  <si>
    <t>POB_40A44</t>
  </si>
  <si>
    <t>Poblacion 45 a 49 años de edad</t>
  </si>
  <si>
    <t>POB_45A49</t>
  </si>
  <si>
    <t>Poblacion 50 a 54 años de edad</t>
  </si>
  <si>
    <t>POB_50A54</t>
  </si>
  <si>
    <t>Poblacion 55 a 59 años de edad</t>
  </si>
  <si>
    <t>POB_55A59</t>
  </si>
  <si>
    <t>Poblacion 60 a 64 años de edad</t>
  </si>
  <si>
    <t>POB_60A64</t>
  </si>
  <si>
    <t>65 años y  mas</t>
  </si>
  <si>
    <t>POB_65MAS</t>
  </si>
  <si>
    <t>Poblacion Area Urbana</t>
  </si>
  <si>
    <t>T_POB_UR</t>
  </si>
  <si>
    <t>Poblacion Area Rural</t>
  </si>
  <si>
    <t>T_POB_RU</t>
  </si>
  <si>
    <t>Porcentaje Poblacion Hombres</t>
  </si>
  <si>
    <t>P_POB_H</t>
  </si>
  <si>
    <t>Porcentaje Poblacion Mujeres</t>
  </si>
  <si>
    <t>P_POB_M</t>
  </si>
  <si>
    <t>Porcentaje Poblacion Urbana</t>
  </si>
  <si>
    <t>P_POB_UR</t>
  </si>
  <si>
    <t>Porcentaje Poblacion Rural</t>
  </si>
  <si>
    <t>P_POB_RU</t>
  </si>
  <si>
    <t>Razon de Dependencia</t>
  </si>
  <si>
    <t>R_DEP</t>
  </si>
  <si>
    <t>POB_25A29</t>
  </si>
  <si>
    <t>Poblacion 25 a 29 años de edad</t>
  </si>
  <si>
    <t>Poblacion de 30 a 34 años de edad</t>
  </si>
  <si>
    <t>POB_30A34</t>
  </si>
  <si>
    <t>Poblacion 35 a 39 años de edad</t>
  </si>
  <si>
    <t>POB_35A39</t>
  </si>
  <si>
    <t>Porcentaje poblacion hombre o mujer</t>
  </si>
  <si>
    <t>Municipios del Departamento de Jutiapa</t>
  </si>
  <si>
    <t>Número de Personas</t>
  </si>
  <si>
    <t>Instituto Nacional de Estadística, XI Censo de Población y VI de Habitación</t>
  </si>
  <si>
    <t>Porcentaje de Población hombre o mujer: (Población hombre o mujer/Población total)*100</t>
  </si>
  <si>
    <t>Porcentaje de Población rural o urbana:    (Población rural o urbana/Población total)*100</t>
  </si>
  <si>
    <t>Razón de Dependencia:                           (Población menor 15 años+población mayor 60 años / población entre 15 y 60 años)</t>
  </si>
  <si>
    <t xml:space="preserve">Total de poblacion por rangos de edad y  área de residencia. </t>
  </si>
  <si>
    <t>01 - 22</t>
  </si>
  <si>
    <t>Pasaco</t>
  </si>
  <si>
    <t>22</t>
  </si>
  <si>
    <t>Quezada</t>
  </si>
  <si>
    <t>Asunción Mita</t>
  </si>
  <si>
    <t>Zapotitlán</t>
  </si>
  <si>
    <t>Depto. de Jutiapa</t>
  </si>
  <si>
    <t>San José Acatempa</t>
  </si>
</sst>
</file>

<file path=xl/styles.xml><?xml version="1.0" encoding="utf-8"?>
<styleSheet xmlns="http://schemas.openxmlformats.org/spreadsheetml/2006/main">
  <numFmts count="26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0.000%"/>
    <numFmt numFmtId="181" formatCode="#,##0;[Red]#,##0"/>
  </numFmts>
  <fonts count="9">
    <font>
      <sz val="10"/>
      <name val="Arial"/>
      <family val="0"/>
    </font>
    <font>
      <sz val="8"/>
      <name val="Arial"/>
      <family val="0"/>
    </font>
    <font>
      <i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i/>
      <sz val="9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/>
    </xf>
    <xf numFmtId="0" fontId="1" fillId="0" borderId="2" xfId="0" applyFont="1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3" xfId="0" applyFont="1" applyFill="1" applyBorder="1" applyAlignment="1">
      <alignment/>
    </xf>
    <xf numFmtId="0" fontId="2" fillId="0" borderId="0" xfId="0" applyFont="1" applyAlignment="1">
      <alignment/>
    </xf>
    <xf numFmtId="0" fontId="6" fillId="0" borderId="4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2" fillId="0" borderId="6" xfId="0" applyFont="1" applyBorder="1" applyAlignment="1">
      <alignment horizontal="left"/>
    </xf>
    <xf numFmtId="0" fontId="5" fillId="0" borderId="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5" xfId="0" applyFont="1" applyBorder="1" applyAlignment="1">
      <alignment/>
    </xf>
    <xf numFmtId="49" fontId="3" fillId="0" borderId="0" xfId="0" applyNumberFormat="1" applyFont="1" applyFill="1" applyBorder="1" applyAlignment="1">
      <alignment wrapText="1"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49" fontId="1" fillId="2" borderId="1" xfId="0" applyNumberFormat="1" applyFont="1" applyFill="1" applyBorder="1" applyAlignment="1">
      <alignment horizontal="center"/>
    </xf>
    <xf numFmtId="49" fontId="1" fillId="2" borderId="9" xfId="0" applyNumberFormat="1" applyFont="1" applyFill="1" applyBorder="1" applyAlignment="1">
      <alignment horizontal="center"/>
    </xf>
    <xf numFmtId="49" fontId="1" fillId="2" borderId="10" xfId="0" applyNumberFormat="1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 wrapText="1"/>
    </xf>
    <xf numFmtId="0" fontId="0" fillId="2" borderId="8" xfId="0" applyFont="1" applyFill="1" applyBorder="1" applyAlignment="1">
      <alignment horizontal="center" wrapText="1"/>
    </xf>
    <xf numFmtId="0" fontId="0" fillId="2" borderId="12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 wrapText="1"/>
    </xf>
    <xf numFmtId="0" fontId="0" fillId="2" borderId="6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/>
    </xf>
    <xf numFmtId="3" fontId="4" fillId="3" borderId="1" xfId="0" applyNumberFormat="1" applyFont="1" applyFill="1" applyBorder="1" applyAlignment="1">
      <alignment horizontal="left"/>
    </xf>
    <xf numFmtId="0" fontId="4" fillId="3" borderId="1" xfId="0" applyFont="1" applyFill="1" applyBorder="1" applyAlignment="1">
      <alignment horizontal="left"/>
    </xf>
    <xf numFmtId="0" fontId="4" fillId="3" borderId="13" xfId="0" applyFont="1" applyFill="1" applyBorder="1" applyAlignment="1">
      <alignment/>
    </xf>
    <xf numFmtId="3" fontId="4" fillId="4" borderId="1" xfId="0" applyNumberFormat="1" applyFont="1" applyFill="1" applyBorder="1" applyAlignment="1">
      <alignment horizontal="left"/>
    </xf>
    <xf numFmtId="0" fontId="4" fillId="4" borderId="1" xfId="0" applyFont="1" applyFill="1" applyBorder="1" applyAlignment="1">
      <alignment horizontal="left"/>
    </xf>
    <xf numFmtId="0" fontId="4" fillId="4" borderId="0" xfId="0" applyFont="1" applyFill="1" applyAlignment="1">
      <alignment/>
    </xf>
    <xf numFmtId="0" fontId="2" fillId="3" borderId="9" xfId="0" applyFont="1" applyFill="1" applyBorder="1" applyAlignment="1">
      <alignment horizontal="left" wrapText="1"/>
    </xf>
    <xf numFmtId="2" fontId="4" fillId="3" borderId="1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13" xfId="0" applyFont="1" applyFill="1" applyBorder="1" applyAlignment="1">
      <alignment wrapText="1"/>
    </xf>
    <xf numFmtId="0" fontId="3" fillId="2" borderId="10" xfId="0" applyFont="1" applyFill="1" applyBorder="1" applyAlignment="1">
      <alignment wrapText="1"/>
    </xf>
    <xf numFmtId="16" fontId="3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0" fillId="2" borderId="11" xfId="0" applyFont="1" applyFill="1" applyBorder="1" applyAlignment="1">
      <alignment horizontal="center" wrapText="1"/>
    </xf>
    <xf numFmtId="0" fontId="0" fillId="2" borderId="12" xfId="0" applyFont="1" applyFill="1" applyBorder="1" applyAlignment="1">
      <alignment horizontal="center" wrapText="1"/>
    </xf>
    <xf numFmtId="49" fontId="3" fillId="2" borderId="9" xfId="0" applyNumberFormat="1" applyFont="1" applyFill="1" applyBorder="1" applyAlignment="1">
      <alignment wrapText="1"/>
    </xf>
    <xf numFmtId="49" fontId="3" fillId="2" borderId="10" xfId="0" applyNumberFormat="1" applyFont="1" applyFill="1" applyBorder="1" applyAlignment="1">
      <alignment wrapText="1"/>
    </xf>
    <xf numFmtId="0" fontId="4" fillId="3" borderId="9" xfId="0" applyFont="1" applyFill="1" applyBorder="1" applyAlignment="1">
      <alignment wrapText="1"/>
    </xf>
    <xf numFmtId="0" fontId="4" fillId="4" borderId="13" xfId="0" applyFont="1" applyFill="1" applyBorder="1" applyAlignment="1">
      <alignment wrapText="1"/>
    </xf>
    <xf numFmtId="0" fontId="4" fillId="4" borderId="10" xfId="0" applyFont="1" applyFill="1" applyBorder="1" applyAlignment="1">
      <alignment wrapText="1"/>
    </xf>
    <xf numFmtId="0" fontId="1" fillId="2" borderId="9" xfId="0" applyFont="1" applyFill="1" applyBorder="1" applyAlignment="1">
      <alignment horizontal="left" wrapText="1"/>
    </xf>
    <xf numFmtId="0" fontId="0" fillId="2" borderId="13" xfId="0" applyFill="1" applyBorder="1" applyAlignment="1">
      <alignment wrapText="1"/>
    </xf>
    <xf numFmtId="0" fontId="0" fillId="2" borderId="10" xfId="0" applyFill="1" applyBorder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2" fillId="3" borderId="9" xfId="0" applyFont="1" applyFill="1" applyBorder="1" applyAlignment="1">
      <alignment wrapText="1"/>
    </xf>
    <xf numFmtId="0" fontId="2" fillId="3" borderId="13" xfId="0" applyFont="1" applyFill="1" applyBorder="1" applyAlignment="1">
      <alignment wrapText="1"/>
    </xf>
    <xf numFmtId="0" fontId="2" fillId="3" borderId="10" xfId="0" applyFont="1" applyFill="1" applyBorder="1" applyAlignment="1">
      <alignment wrapText="1"/>
    </xf>
    <xf numFmtId="0" fontId="4" fillId="3" borderId="9" xfId="0" applyFont="1" applyFill="1" applyBorder="1" applyAlignment="1">
      <alignment horizontal="left" wrapText="1"/>
    </xf>
    <xf numFmtId="0" fontId="4" fillId="3" borderId="13" xfId="0" applyFont="1" applyFill="1" applyBorder="1" applyAlignment="1">
      <alignment horizontal="left" wrapText="1"/>
    </xf>
    <xf numFmtId="0" fontId="4" fillId="3" borderId="10" xfId="0" applyFont="1" applyFill="1" applyBorder="1" applyAlignment="1">
      <alignment horizontal="left" wrapText="1"/>
    </xf>
    <xf numFmtId="0" fontId="4" fillId="4" borderId="9" xfId="0" applyFont="1" applyFill="1" applyBorder="1" applyAlignment="1">
      <alignment horizontal="left"/>
    </xf>
    <xf numFmtId="0" fontId="4" fillId="4" borderId="13" xfId="0" applyFont="1" applyFill="1" applyBorder="1" applyAlignment="1">
      <alignment horizontal="left"/>
    </xf>
    <xf numFmtId="0" fontId="4" fillId="4" borderId="10" xfId="0" applyFont="1" applyFill="1" applyBorder="1" applyAlignment="1">
      <alignment horizontal="left"/>
    </xf>
    <xf numFmtId="0" fontId="2" fillId="3" borderId="13" xfId="0" applyFont="1" applyFill="1" applyBorder="1" applyAlignment="1">
      <alignment horizontal="left" wrapText="1"/>
    </xf>
    <xf numFmtId="0" fontId="2" fillId="3" borderId="10" xfId="0" applyFont="1" applyFill="1" applyBorder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Relationship Id="rId5" Type="http://schemas.openxmlformats.org/officeDocument/2006/relationships/image" Target="../media/image1.emf" /><Relationship Id="rId6" Type="http://schemas.openxmlformats.org/officeDocument/2006/relationships/image" Target="../media/image1.emf" /><Relationship Id="rId7" Type="http://schemas.openxmlformats.org/officeDocument/2006/relationships/image" Target="../media/image1.emf" /><Relationship Id="rId8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vmlDrawing" Target="../drawings/vmlDrawing1.vm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5"/>
  <sheetViews>
    <sheetView tabSelected="1" zoomScale="55" zoomScaleNormal="55" workbookViewId="0" topLeftCell="A4">
      <selection activeCell="Q28" sqref="Q28"/>
    </sheetView>
  </sheetViews>
  <sheetFormatPr defaultColWidth="11.421875" defaultRowHeight="12.75"/>
  <cols>
    <col min="1" max="9" width="2.7109375" style="0" customWidth="1"/>
    <col min="10" max="10" width="30.8515625" style="0" customWidth="1"/>
    <col min="11" max="11" width="14.57421875" style="0" customWidth="1"/>
    <col min="12" max="29" width="12.7109375" style="0" customWidth="1"/>
    <col min="30" max="16384" width="2.7109375" style="0" customWidth="1"/>
  </cols>
  <sheetData>
    <row r="1" spans="1:17" s="9" customFormat="1" ht="12">
      <c r="A1" s="68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s="9" customFormat="1" ht="12">
      <c r="A2" s="68" t="s">
        <v>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</row>
    <row r="3" spans="1:17" s="9" customFormat="1" ht="12">
      <c r="A3" s="68" t="s">
        <v>2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</row>
    <row r="4" spans="1:17" s="9" customFormat="1" ht="12">
      <c r="A4" s="68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</row>
    <row r="6" spans="1:13" s="9" customFormat="1" ht="12.75">
      <c r="A6" s="53" t="s">
        <v>4</v>
      </c>
      <c r="B6" s="54"/>
      <c r="C6" s="54"/>
      <c r="D6" s="54"/>
      <c r="E6" s="55"/>
      <c r="F6" s="56"/>
      <c r="G6" s="57"/>
      <c r="H6" s="57"/>
      <c r="J6" s="60" t="s">
        <v>98</v>
      </c>
      <c r="K6" s="61"/>
      <c r="L6" s="29"/>
      <c r="M6" s="20"/>
    </row>
    <row r="7" spans="2:8" s="9" customFormat="1" ht="12">
      <c r="B7" s="28"/>
      <c r="C7" s="28"/>
      <c r="D7" s="28"/>
      <c r="E7" s="28"/>
      <c r="F7" s="28"/>
      <c r="G7" s="28"/>
      <c r="H7" s="28"/>
    </row>
    <row r="8" spans="1:19" s="9" customFormat="1" ht="12">
      <c r="A8" s="9" t="s">
        <v>5</v>
      </c>
      <c r="B8" s="14" t="s">
        <v>6</v>
      </c>
      <c r="C8" s="15"/>
      <c r="D8" s="15"/>
      <c r="F8" s="27"/>
      <c r="G8" s="27"/>
      <c r="H8" s="27"/>
      <c r="I8" s="26"/>
      <c r="J8" s="26" t="s">
        <v>97</v>
      </c>
      <c r="K8" s="10"/>
      <c r="L8" s="10"/>
      <c r="M8" s="10"/>
      <c r="N8" s="10"/>
      <c r="O8" s="10"/>
      <c r="P8" s="10"/>
      <c r="Q8" s="10"/>
      <c r="R8" s="10"/>
      <c r="S8" s="24"/>
    </row>
    <row r="9" spans="2:19" s="11" customFormat="1" ht="12">
      <c r="B9" s="12" t="s">
        <v>7</v>
      </c>
      <c r="C9" s="13"/>
      <c r="D9" s="13"/>
      <c r="F9" s="21"/>
      <c r="G9" s="21"/>
      <c r="H9" s="21"/>
      <c r="I9" s="21"/>
      <c r="J9" s="21" t="s">
        <v>90</v>
      </c>
      <c r="K9" s="21"/>
      <c r="L9" s="21"/>
      <c r="M9" s="21"/>
      <c r="N9" s="21"/>
      <c r="O9" s="21"/>
      <c r="P9" s="21"/>
      <c r="Q9" s="21"/>
      <c r="R9" s="21"/>
      <c r="S9" s="25"/>
    </row>
    <row r="10" spans="2:19" s="9" customFormat="1" ht="12">
      <c r="B10" s="14" t="s">
        <v>8</v>
      </c>
      <c r="C10" s="15"/>
      <c r="D10" s="15"/>
      <c r="E10" s="15"/>
      <c r="F10" s="15"/>
      <c r="G10" s="15"/>
      <c r="H10" s="15"/>
      <c r="I10" s="15"/>
      <c r="J10" s="15" t="s">
        <v>91</v>
      </c>
      <c r="K10" s="15"/>
      <c r="L10" s="15"/>
      <c r="M10" s="15"/>
      <c r="N10" s="15"/>
      <c r="O10" s="15"/>
      <c r="P10" s="15"/>
      <c r="Q10" s="15"/>
      <c r="R10" s="15"/>
      <c r="S10" s="22"/>
    </row>
    <row r="11" spans="2:19" s="9" customFormat="1" ht="12">
      <c r="B11" s="14" t="s">
        <v>12</v>
      </c>
      <c r="C11" s="15"/>
      <c r="D11" s="15"/>
      <c r="E11" s="15"/>
      <c r="F11" s="15"/>
      <c r="G11" s="15"/>
      <c r="H11" s="15"/>
      <c r="I11" s="15"/>
      <c r="J11" s="19">
        <v>2002</v>
      </c>
      <c r="K11" s="19"/>
      <c r="L11" s="19"/>
      <c r="M11" s="19"/>
      <c r="N11" s="15"/>
      <c r="O11" s="15"/>
      <c r="P11" s="15"/>
      <c r="Q11" s="15"/>
      <c r="R11" s="15"/>
      <c r="S11" s="22"/>
    </row>
    <row r="12" spans="2:19" s="9" customFormat="1" ht="12">
      <c r="B12" s="14" t="s">
        <v>9</v>
      </c>
      <c r="C12" s="15"/>
      <c r="D12" s="15"/>
      <c r="E12" s="15"/>
      <c r="F12" s="15"/>
      <c r="G12" s="15"/>
      <c r="H12" s="15"/>
      <c r="I12" s="15"/>
      <c r="J12" s="15" t="s">
        <v>92</v>
      </c>
      <c r="K12" s="15"/>
      <c r="L12" s="15"/>
      <c r="M12" s="15"/>
      <c r="N12" s="15"/>
      <c r="O12" s="15"/>
      <c r="P12" s="15"/>
      <c r="Q12" s="15"/>
      <c r="R12" s="15"/>
      <c r="S12" s="22"/>
    </row>
    <row r="13" spans="2:19" s="9" customFormat="1" ht="12">
      <c r="B13" s="16" t="s">
        <v>10</v>
      </c>
      <c r="C13" s="17"/>
      <c r="D13" s="17"/>
      <c r="E13" s="17"/>
      <c r="F13" s="17"/>
      <c r="G13" s="17"/>
      <c r="H13" s="17"/>
      <c r="I13" s="17"/>
      <c r="J13" s="17" t="s">
        <v>93</v>
      </c>
      <c r="K13" s="17"/>
      <c r="L13" s="17"/>
      <c r="M13" s="17"/>
      <c r="N13" s="17"/>
      <c r="O13" s="17"/>
      <c r="P13" s="17"/>
      <c r="Q13" s="17"/>
      <c r="R13" s="17"/>
      <c r="S13" s="23"/>
    </row>
    <row r="14" ht="19.5" customHeight="1">
      <c r="T14" s="8"/>
    </row>
    <row r="15" spans="1:29" s="31" customFormat="1" ht="12.75" customHeight="1">
      <c r="A15" s="32"/>
      <c r="L15" s="38"/>
      <c r="M15" s="58" t="s">
        <v>17</v>
      </c>
      <c r="N15" s="58" t="s">
        <v>19</v>
      </c>
      <c r="O15" s="58" t="s">
        <v>21</v>
      </c>
      <c r="P15" s="58" t="s">
        <v>102</v>
      </c>
      <c r="Q15" s="58" t="s">
        <v>24</v>
      </c>
      <c r="R15" s="58" t="s">
        <v>26</v>
      </c>
      <c r="S15" s="58" t="s">
        <v>28</v>
      </c>
      <c r="T15" s="58" t="s">
        <v>30</v>
      </c>
      <c r="U15" s="58" t="s">
        <v>103</v>
      </c>
      <c r="V15" s="58" t="s">
        <v>33</v>
      </c>
      <c r="W15" s="39"/>
      <c r="X15" s="40"/>
      <c r="Y15" s="40"/>
      <c r="Z15" s="40"/>
      <c r="AA15" s="40"/>
      <c r="AB15" s="40"/>
      <c r="AC15" s="58" t="s">
        <v>104</v>
      </c>
    </row>
    <row r="16" spans="1:29" s="31" customFormat="1" ht="25.5">
      <c r="A16" s="32"/>
      <c r="L16" s="41" t="s">
        <v>14</v>
      </c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42" t="s">
        <v>36</v>
      </c>
      <c r="X16" s="43" t="s">
        <v>37</v>
      </c>
      <c r="Y16" s="43" t="s">
        <v>39</v>
      </c>
      <c r="Z16" s="43" t="s">
        <v>99</v>
      </c>
      <c r="AA16" s="43" t="s">
        <v>105</v>
      </c>
      <c r="AB16" s="43" t="s">
        <v>101</v>
      </c>
      <c r="AC16" s="59"/>
    </row>
    <row r="17" spans="1:29" s="1" customFormat="1" ht="12.75" customHeight="1">
      <c r="A17" s="2"/>
      <c r="B17" s="65" t="s">
        <v>11</v>
      </c>
      <c r="C17" s="66"/>
      <c r="D17" s="66"/>
      <c r="E17" s="66"/>
      <c r="F17" s="66"/>
      <c r="G17" s="66"/>
      <c r="H17" s="66"/>
      <c r="I17" s="66"/>
      <c r="J17" s="67"/>
      <c r="K17" s="33" t="s">
        <v>13</v>
      </c>
      <c r="L17" s="34">
        <v>2201</v>
      </c>
      <c r="M17" s="35" t="s">
        <v>18</v>
      </c>
      <c r="N17" s="35" t="s">
        <v>20</v>
      </c>
      <c r="O17" s="35" t="s">
        <v>22</v>
      </c>
      <c r="P17" s="35" t="s">
        <v>23</v>
      </c>
      <c r="Q17" s="35" t="s">
        <v>25</v>
      </c>
      <c r="R17" s="35" t="s">
        <v>27</v>
      </c>
      <c r="S17" s="35" t="s">
        <v>29</v>
      </c>
      <c r="T17" s="35" t="s">
        <v>31</v>
      </c>
      <c r="U17" s="35" t="s">
        <v>32</v>
      </c>
      <c r="V17" s="35" t="s">
        <v>34</v>
      </c>
      <c r="W17" s="36" t="s">
        <v>35</v>
      </c>
      <c r="X17" s="35" t="s">
        <v>38</v>
      </c>
      <c r="Y17" s="37" t="s">
        <v>40</v>
      </c>
      <c r="Z17" s="37" t="s">
        <v>41</v>
      </c>
      <c r="AA17" s="37" t="s">
        <v>42</v>
      </c>
      <c r="AB17" s="37" t="s">
        <v>43</v>
      </c>
      <c r="AC17" s="37" t="s">
        <v>100</v>
      </c>
    </row>
    <row r="18" spans="2:29" s="3" customFormat="1" ht="12.75" customHeight="1">
      <c r="B18" s="7"/>
      <c r="C18" s="4"/>
      <c r="D18" s="4"/>
      <c r="E18" s="4"/>
      <c r="F18" s="4"/>
      <c r="G18" s="4"/>
      <c r="H18" s="4"/>
      <c r="I18" s="4"/>
      <c r="J18" s="5"/>
      <c r="K18" s="5"/>
      <c r="L18" s="5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</row>
    <row r="19" spans="2:29" s="18" customFormat="1" ht="12.75" customHeight="1">
      <c r="B19" s="62" t="s">
        <v>15</v>
      </c>
      <c r="C19" s="63"/>
      <c r="D19" s="63"/>
      <c r="E19" s="63"/>
      <c r="F19" s="63"/>
      <c r="G19" s="63"/>
      <c r="H19" s="63"/>
      <c r="I19" s="63"/>
      <c r="J19" s="64"/>
      <c r="K19" s="44" t="s">
        <v>16</v>
      </c>
      <c r="L19" s="45">
        <v>109910</v>
      </c>
      <c r="M19" s="45">
        <v>18194</v>
      </c>
      <c r="N19" s="45">
        <v>23489</v>
      </c>
      <c r="O19" s="45">
        <v>14303</v>
      </c>
      <c r="P19" s="45">
        <v>40391</v>
      </c>
      <c r="Q19" s="45">
        <v>13079</v>
      </c>
      <c r="R19" s="45">
        <v>14773</v>
      </c>
      <c r="S19" s="45">
        <v>5143</v>
      </c>
      <c r="T19" s="45">
        <v>5313</v>
      </c>
      <c r="U19" s="45">
        <v>8620</v>
      </c>
      <c r="V19" s="45">
        <v>23715</v>
      </c>
      <c r="W19" s="45">
        <v>22776</v>
      </c>
      <c r="X19" s="45">
        <v>16390</v>
      </c>
      <c r="Y19" s="45">
        <v>35051</v>
      </c>
      <c r="Z19" s="45">
        <v>8344</v>
      </c>
      <c r="AA19" s="45">
        <v>11725</v>
      </c>
      <c r="AB19" s="45">
        <v>17869</v>
      </c>
      <c r="AC19" s="45">
        <f>SUM(L19:AB19)</f>
        <v>389085</v>
      </c>
    </row>
    <row r="20" spans="2:29" s="18" customFormat="1" ht="12.75" customHeight="1">
      <c r="B20" s="62" t="s">
        <v>48</v>
      </c>
      <c r="C20" s="63"/>
      <c r="D20" s="63"/>
      <c r="E20" s="63"/>
      <c r="F20" s="63"/>
      <c r="G20" s="63"/>
      <c r="H20" s="63"/>
      <c r="I20" s="63"/>
      <c r="J20" s="64"/>
      <c r="K20" s="44" t="s">
        <v>44</v>
      </c>
      <c r="L20" s="45">
        <v>53979</v>
      </c>
      <c r="M20" s="45">
        <v>8428</v>
      </c>
      <c r="N20" s="45">
        <v>10993</v>
      </c>
      <c r="O20" s="45">
        <v>6892</v>
      </c>
      <c r="P20" s="45">
        <v>19375</v>
      </c>
      <c r="Q20" s="45">
        <v>6319</v>
      </c>
      <c r="R20" s="45">
        <v>7246</v>
      </c>
      <c r="S20" s="45">
        <v>2504</v>
      </c>
      <c r="T20" s="45">
        <v>2607</v>
      </c>
      <c r="U20" s="45">
        <v>4267</v>
      </c>
      <c r="V20" s="45">
        <v>11564</v>
      </c>
      <c r="W20" s="45">
        <v>11367</v>
      </c>
      <c r="X20" s="45">
        <v>8287</v>
      </c>
      <c r="Y20" s="45">
        <v>17433</v>
      </c>
      <c r="Z20" s="45">
        <v>4168</v>
      </c>
      <c r="AA20" s="45">
        <v>5896</v>
      </c>
      <c r="AB20" s="45">
        <v>9063</v>
      </c>
      <c r="AC20" s="45">
        <f>SUM(L20:AB20)</f>
        <v>190388</v>
      </c>
    </row>
    <row r="21" spans="2:29" s="18" customFormat="1" ht="12.75" customHeight="1">
      <c r="B21" s="62" t="s">
        <v>49</v>
      </c>
      <c r="C21" s="63"/>
      <c r="D21" s="63"/>
      <c r="E21" s="63"/>
      <c r="F21" s="63"/>
      <c r="G21" s="63"/>
      <c r="H21" s="63"/>
      <c r="I21" s="63"/>
      <c r="J21" s="64"/>
      <c r="K21" s="44" t="s">
        <v>45</v>
      </c>
      <c r="L21" s="45">
        <v>55931</v>
      </c>
      <c r="M21" s="45">
        <v>9766</v>
      </c>
      <c r="N21" s="45">
        <v>12496</v>
      </c>
      <c r="O21" s="45">
        <v>7411</v>
      </c>
      <c r="P21" s="45">
        <v>21016</v>
      </c>
      <c r="Q21" s="45">
        <v>6760</v>
      </c>
      <c r="R21" s="45">
        <v>7527</v>
      </c>
      <c r="S21" s="45">
        <v>2639</v>
      </c>
      <c r="T21" s="45">
        <v>2706</v>
      </c>
      <c r="U21" s="45">
        <v>4353</v>
      </c>
      <c r="V21" s="45">
        <v>12151</v>
      </c>
      <c r="W21" s="45">
        <v>11409</v>
      </c>
      <c r="X21" s="45">
        <v>8103</v>
      </c>
      <c r="Y21" s="45">
        <v>17618</v>
      </c>
      <c r="Z21" s="45">
        <v>4176</v>
      </c>
      <c r="AA21" s="45">
        <v>5829</v>
      </c>
      <c r="AB21" s="45">
        <v>8806</v>
      </c>
      <c r="AC21" s="45">
        <f>SUM(L21:AB21)</f>
        <v>198697</v>
      </c>
    </row>
    <row r="22" spans="2:29" s="18" customFormat="1" ht="12">
      <c r="B22" s="62" t="s">
        <v>46</v>
      </c>
      <c r="C22" s="63"/>
      <c r="D22" s="63"/>
      <c r="E22" s="63"/>
      <c r="F22" s="63"/>
      <c r="G22" s="63"/>
      <c r="H22" s="63"/>
      <c r="I22" s="63"/>
      <c r="J22" s="64"/>
      <c r="K22" s="44" t="s">
        <v>47</v>
      </c>
      <c r="L22" s="45">
        <v>16907</v>
      </c>
      <c r="M22" s="45">
        <v>2029</v>
      </c>
      <c r="N22" s="45">
        <v>2726</v>
      </c>
      <c r="O22" s="45">
        <v>1640</v>
      </c>
      <c r="P22" s="45">
        <v>4476</v>
      </c>
      <c r="Q22" s="45">
        <v>2187</v>
      </c>
      <c r="R22" s="45">
        <v>1759</v>
      </c>
      <c r="S22" s="46">
        <v>620</v>
      </c>
      <c r="T22" s="46">
        <v>857</v>
      </c>
      <c r="U22" s="45">
        <v>1374</v>
      </c>
      <c r="V22" s="45">
        <v>4032</v>
      </c>
      <c r="W22" s="45">
        <v>3032</v>
      </c>
      <c r="X22" s="45">
        <v>2932</v>
      </c>
      <c r="Y22" s="45">
        <v>5138</v>
      </c>
      <c r="Z22" s="45">
        <v>1097</v>
      </c>
      <c r="AA22" s="45">
        <v>1508</v>
      </c>
      <c r="AB22" s="45">
        <v>2325</v>
      </c>
      <c r="AC22" s="45">
        <f>SUM(L22:AB22)</f>
        <v>54639</v>
      </c>
    </row>
    <row r="23" spans="2:29" s="18" customFormat="1" ht="12">
      <c r="B23" s="73" t="s">
        <v>50</v>
      </c>
      <c r="C23" s="74"/>
      <c r="D23" s="74"/>
      <c r="E23" s="74"/>
      <c r="F23" s="74"/>
      <c r="G23" s="74"/>
      <c r="H23" s="74"/>
      <c r="I23" s="74"/>
      <c r="J23" s="75"/>
      <c r="K23" s="47" t="s">
        <v>51</v>
      </c>
      <c r="L23" s="45">
        <v>16670</v>
      </c>
      <c r="M23" s="45">
        <v>2215</v>
      </c>
      <c r="N23" s="45">
        <v>3035</v>
      </c>
      <c r="O23" s="45">
        <v>1858</v>
      </c>
      <c r="P23" s="45">
        <v>5090</v>
      </c>
      <c r="Q23" s="45">
        <v>2093</v>
      </c>
      <c r="R23" s="45">
        <v>1963</v>
      </c>
      <c r="S23" s="46">
        <v>682</v>
      </c>
      <c r="T23" s="46">
        <v>813</v>
      </c>
      <c r="U23" s="45">
        <v>1304</v>
      </c>
      <c r="V23" s="45">
        <v>3862</v>
      </c>
      <c r="W23" s="45">
        <v>3261</v>
      </c>
      <c r="X23" s="45">
        <v>2836</v>
      </c>
      <c r="Y23" s="45">
        <v>5495</v>
      </c>
      <c r="Z23" s="45">
        <v>1245</v>
      </c>
      <c r="AA23" s="45">
        <v>1526</v>
      </c>
      <c r="AB23" s="45">
        <v>2457</v>
      </c>
      <c r="AC23" s="45">
        <f aca="true" t="shared" si="0" ref="AC23:AC37">SUM(L23:AB23)</f>
        <v>56405</v>
      </c>
    </row>
    <row r="24" spans="2:29" s="18" customFormat="1" ht="12">
      <c r="B24" s="73" t="s">
        <v>52</v>
      </c>
      <c r="C24" s="74"/>
      <c r="D24" s="74"/>
      <c r="E24" s="74"/>
      <c r="F24" s="74"/>
      <c r="G24" s="74"/>
      <c r="H24" s="74"/>
      <c r="I24" s="74"/>
      <c r="J24" s="75"/>
      <c r="K24" s="44" t="s">
        <v>53</v>
      </c>
      <c r="L24" s="45">
        <v>15508</v>
      </c>
      <c r="M24" s="45">
        <v>2405</v>
      </c>
      <c r="N24" s="45">
        <v>3365</v>
      </c>
      <c r="O24" s="45">
        <v>2120</v>
      </c>
      <c r="P24" s="45">
        <v>5381</v>
      </c>
      <c r="Q24" s="45">
        <v>1833</v>
      </c>
      <c r="R24" s="45">
        <v>1942</v>
      </c>
      <c r="S24" s="46">
        <v>651</v>
      </c>
      <c r="T24" s="46">
        <v>755</v>
      </c>
      <c r="U24" s="45">
        <v>1186</v>
      </c>
      <c r="V24" s="45">
        <v>3334</v>
      </c>
      <c r="W24" s="45">
        <v>3023</v>
      </c>
      <c r="X24" s="45">
        <v>2279</v>
      </c>
      <c r="Y24" s="45">
        <v>5304</v>
      </c>
      <c r="Z24" s="45">
        <v>1152</v>
      </c>
      <c r="AA24" s="45">
        <v>1404</v>
      </c>
      <c r="AB24" s="45">
        <v>2490</v>
      </c>
      <c r="AC24" s="45">
        <f t="shared" si="0"/>
        <v>54132</v>
      </c>
    </row>
    <row r="25" spans="2:29" s="18" customFormat="1" ht="12">
      <c r="B25" s="73" t="s">
        <v>54</v>
      </c>
      <c r="C25" s="74"/>
      <c r="D25" s="74"/>
      <c r="E25" s="74"/>
      <c r="F25" s="74"/>
      <c r="G25" s="74"/>
      <c r="H25" s="74"/>
      <c r="I25" s="74"/>
      <c r="J25" s="75"/>
      <c r="K25" s="44" t="s">
        <v>55</v>
      </c>
      <c r="L25" s="45">
        <v>12099</v>
      </c>
      <c r="M25" s="45">
        <v>2169</v>
      </c>
      <c r="N25" s="45">
        <v>2772</v>
      </c>
      <c r="O25" s="45">
        <v>1780</v>
      </c>
      <c r="P25" s="45">
        <v>4759</v>
      </c>
      <c r="Q25" s="45">
        <v>1362</v>
      </c>
      <c r="R25" s="45">
        <v>1616</v>
      </c>
      <c r="S25" s="46">
        <v>547</v>
      </c>
      <c r="T25" s="46">
        <v>549</v>
      </c>
      <c r="U25" s="46">
        <v>939</v>
      </c>
      <c r="V25" s="45">
        <v>2439</v>
      </c>
      <c r="W25" s="45">
        <v>2485</v>
      </c>
      <c r="X25" s="45">
        <v>1775</v>
      </c>
      <c r="Y25" s="45">
        <v>3832</v>
      </c>
      <c r="Z25" s="45">
        <v>1006</v>
      </c>
      <c r="AA25" s="48">
        <v>1240</v>
      </c>
      <c r="AB25" s="45">
        <v>2015</v>
      </c>
      <c r="AC25" s="45">
        <f t="shared" si="0"/>
        <v>43384</v>
      </c>
    </row>
    <row r="26" spans="2:29" s="18" customFormat="1" ht="12">
      <c r="B26" s="73" t="s">
        <v>56</v>
      </c>
      <c r="C26" s="74"/>
      <c r="D26" s="74"/>
      <c r="E26" s="74"/>
      <c r="F26" s="74"/>
      <c r="G26" s="74"/>
      <c r="H26" s="74"/>
      <c r="I26" s="74"/>
      <c r="J26" s="75"/>
      <c r="K26" s="44" t="s">
        <v>57</v>
      </c>
      <c r="L26" s="45">
        <v>9597</v>
      </c>
      <c r="M26" s="45">
        <v>1553</v>
      </c>
      <c r="N26" s="45">
        <v>2012</v>
      </c>
      <c r="O26" s="45">
        <v>1024</v>
      </c>
      <c r="P26" s="45">
        <v>3530</v>
      </c>
      <c r="Q26" s="46">
        <v>973</v>
      </c>
      <c r="R26" s="45">
        <v>1156</v>
      </c>
      <c r="S26" s="46">
        <v>396</v>
      </c>
      <c r="T26" s="46">
        <v>367</v>
      </c>
      <c r="U26" s="46">
        <v>668</v>
      </c>
      <c r="V26" s="45">
        <v>1856</v>
      </c>
      <c r="W26" s="45">
        <v>1971</v>
      </c>
      <c r="X26" s="45">
        <v>1301</v>
      </c>
      <c r="Y26" s="45">
        <v>2616</v>
      </c>
      <c r="Z26" s="46">
        <v>652</v>
      </c>
      <c r="AA26" s="48">
        <v>1164</v>
      </c>
      <c r="AB26" s="45">
        <v>1597</v>
      </c>
      <c r="AC26" s="45">
        <f t="shared" si="0"/>
        <v>32433</v>
      </c>
    </row>
    <row r="27" spans="2:29" s="18" customFormat="1" ht="12">
      <c r="B27" s="73" t="s">
        <v>85</v>
      </c>
      <c r="C27" s="74"/>
      <c r="D27" s="74"/>
      <c r="E27" s="74"/>
      <c r="F27" s="74"/>
      <c r="G27" s="74"/>
      <c r="H27" s="74"/>
      <c r="I27" s="74"/>
      <c r="J27" s="75"/>
      <c r="K27" s="44" t="s">
        <v>84</v>
      </c>
      <c r="L27" s="45">
        <v>7020</v>
      </c>
      <c r="M27" s="45">
        <v>1160</v>
      </c>
      <c r="N27" s="45">
        <v>1454</v>
      </c>
      <c r="O27" s="46">
        <v>765</v>
      </c>
      <c r="P27" s="45">
        <v>2489</v>
      </c>
      <c r="Q27" s="46">
        <v>751</v>
      </c>
      <c r="R27" s="46">
        <v>884</v>
      </c>
      <c r="S27" s="46">
        <v>312</v>
      </c>
      <c r="T27" s="46">
        <v>287</v>
      </c>
      <c r="U27" s="46">
        <v>491</v>
      </c>
      <c r="V27" s="45">
        <v>1356</v>
      </c>
      <c r="W27" s="45">
        <v>1481</v>
      </c>
      <c r="X27" s="46">
        <v>999</v>
      </c>
      <c r="Y27" s="45">
        <v>2016</v>
      </c>
      <c r="Z27" s="46">
        <v>437</v>
      </c>
      <c r="AA27" s="49">
        <v>932</v>
      </c>
      <c r="AB27" s="45">
        <v>1159</v>
      </c>
      <c r="AC27" s="45">
        <f t="shared" si="0"/>
        <v>23993</v>
      </c>
    </row>
    <row r="28" spans="2:29" s="18" customFormat="1" ht="12">
      <c r="B28" s="73" t="s">
        <v>86</v>
      </c>
      <c r="C28" s="74"/>
      <c r="D28" s="74"/>
      <c r="E28" s="74"/>
      <c r="F28" s="74"/>
      <c r="G28" s="74"/>
      <c r="H28" s="74"/>
      <c r="I28" s="74"/>
      <c r="J28" s="75"/>
      <c r="K28" s="44" t="s">
        <v>87</v>
      </c>
      <c r="L28" s="45">
        <v>5712</v>
      </c>
      <c r="M28" s="45">
        <v>1021</v>
      </c>
      <c r="N28" s="45">
        <v>1248</v>
      </c>
      <c r="O28" s="46">
        <v>707</v>
      </c>
      <c r="P28" s="45">
        <v>2205</v>
      </c>
      <c r="Q28" s="46">
        <v>637</v>
      </c>
      <c r="R28" s="46">
        <v>827</v>
      </c>
      <c r="S28" s="46">
        <v>272</v>
      </c>
      <c r="T28" s="46">
        <v>264</v>
      </c>
      <c r="U28" s="46">
        <v>407</v>
      </c>
      <c r="V28" s="45">
        <v>1103</v>
      </c>
      <c r="W28" s="45">
        <v>1195</v>
      </c>
      <c r="X28" s="46">
        <v>790</v>
      </c>
      <c r="Y28" s="45">
        <v>1798</v>
      </c>
      <c r="Z28" s="46">
        <v>385</v>
      </c>
      <c r="AA28" s="49">
        <v>741</v>
      </c>
      <c r="AB28" s="46">
        <v>957</v>
      </c>
      <c r="AC28" s="45">
        <f t="shared" si="0"/>
        <v>20269</v>
      </c>
    </row>
    <row r="29" spans="2:29" s="18" customFormat="1" ht="12">
      <c r="B29" s="73" t="s">
        <v>88</v>
      </c>
      <c r="C29" s="74"/>
      <c r="D29" s="74"/>
      <c r="E29" s="74"/>
      <c r="F29" s="74"/>
      <c r="G29" s="74"/>
      <c r="H29" s="74"/>
      <c r="I29" s="74"/>
      <c r="J29" s="75"/>
      <c r="K29" s="44" t="s">
        <v>89</v>
      </c>
      <c r="L29" s="45">
        <v>5297</v>
      </c>
      <c r="M29" s="45">
        <v>1042</v>
      </c>
      <c r="N29" s="45">
        <v>1212</v>
      </c>
      <c r="O29" s="46">
        <v>668</v>
      </c>
      <c r="P29" s="45">
        <v>2008</v>
      </c>
      <c r="Q29" s="46">
        <v>560</v>
      </c>
      <c r="R29" s="46">
        <v>729</v>
      </c>
      <c r="S29" s="46">
        <v>228</v>
      </c>
      <c r="T29" s="46">
        <v>214</v>
      </c>
      <c r="U29" s="46">
        <v>374</v>
      </c>
      <c r="V29" s="45">
        <v>1011</v>
      </c>
      <c r="W29" s="45">
        <v>1164</v>
      </c>
      <c r="X29" s="46">
        <v>697</v>
      </c>
      <c r="Y29" s="45">
        <v>1701</v>
      </c>
      <c r="Z29" s="46">
        <v>417</v>
      </c>
      <c r="AA29" s="49">
        <v>593</v>
      </c>
      <c r="AB29" s="46">
        <v>887</v>
      </c>
      <c r="AC29" s="45">
        <f t="shared" si="0"/>
        <v>18802</v>
      </c>
    </row>
    <row r="30" spans="2:29" s="18" customFormat="1" ht="12">
      <c r="B30" s="73" t="s">
        <v>58</v>
      </c>
      <c r="C30" s="74"/>
      <c r="D30" s="74"/>
      <c r="E30" s="74"/>
      <c r="F30" s="74"/>
      <c r="G30" s="74"/>
      <c r="H30" s="74"/>
      <c r="I30" s="74"/>
      <c r="J30" s="75"/>
      <c r="K30" s="44" t="s">
        <v>59</v>
      </c>
      <c r="L30" s="45">
        <v>4736</v>
      </c>
      <c r="M30" s="46">
        <v>916</v>
      </c>
      <c r="N30" s="45">
        <v>1095</v>
      </c>
      <c r="O30" s="46">
        <v>711</v>
      </c>
      <c r="P30" s="45">
        <v>1954</v>
      </c>
      <c r="Q30" s="46">
        <v>527</v>
      </c>
      <c r="R30" s="46">
        <v>797</v>
      </c>
      <c r="S30" s="46">
        <v>229</v>
      </c>
      <c r="T30" s="46">
        <v>222</v>
      </c>
      <c r="U30" s="46">
        <v>345</v>
      </c>
      <c r="V30" s="46">
        <v>950</v>
      </c>
      <c r="W30" s="45">
        <v>1111</v>
      </c>
      <c r="X30" s="46">
        <v>660</v>
      </c>
      <c r="Y30" s="45">
        <v>1526</v>
      </c>
      <c r="Z30" s="46">
        <v>401</v>
      </c>
      <c r="AA30" s="49">
        <v>570</v>
      </c>
      <c r="AB30" s="46">
        <v>748</v>
      </c>
      <c r="AC30" s="45">
        <f t="shared" si="0"/>
        <v>17498</v>
      </c>
    </row>
    <row r="31" spans="2:29" s="18" customFormat="1" ht="12">
      <c r="B31" s="73" t="s">
        <v>60</v>
      </c>
      <c r="C31" s="74"/>
      <c r="D31" s="74"/>
      <c r="E31" s="74"/>
      <c r="F31" s="74"/>
      <c r="G31" s="74"/>
      <c r="H31" s="74"/>
      <c r="I31" s="74"/>
      <c r="J31" s="75"/>
      <c r="K31" s="44" t="s">
        <v>61</v>
      </c>
      <c r="L31" s="45">
        <v>3778</v>
      </c>
      <c r="M31" s="46">
        <v>746</v>
      </c>
      <c r="N31" s="46">
        <v>954</v>
      </c>
      <c r="O31" s="46">
        <v>580</v>
      </c>
      <c r="P31" s="45">
        <v>1665</v>
      </c>
      <c r="Q31" s="46">
        <v>508</v>
      </c>
      <c r="R31" s="46">
        <v>654</v>
      </c>
      <c r="S31" s="46">
        <v>241</v>
      </c>
      <c r="T31" s="46">
        <v>190</v>
      </c>
      <c r="U31" s="46">
        <v>307</v>
      </c>
      <c r="V31" s="46">
        <v>839</v>
      </c>
      <c r="W31" s="46">
        <v>877</v>
      </c>
      <c r="X31" s="46">
        <v>460</v>
      </c>
      <c r="Y31" s="45">
        <v>1233</v>
      </c>
      <c r="Z31" s="46">
        <v>332</v>
      </c>
      <c r="AA31" s="49">
        <v>447</v>
      </c>
      <c r="AB31" s="46">
        <v>725</v>
      </c>
      <c r="AC31" s="45">
        <f t="shared" si="0"/>
        <v>14536</v>
      </c>
    </row>
    <row r="32" spans="2:29" s="18" customFormat="1" ht="12">
      <c r="B32" s="73" t="s">
        <v>62</v>
      </c>
      <c r="C32" s="74"/>
      <c r="D32" s="74"/>
      <c r="E32" s="74"/>
      <c r="F32" s="74"/>
      <c r="G32" s="74"/>
      <c r="H32" s="74"/>
      <c r="I32" s="74"/>
      <c r="J32" s="75"/>
      <c r="K32" s="44" t="s">
        <v>63</v>
      </c>
      <c r="L32" s="45">
        <v>3295</v>
      </c>
      <c r="M32" s="46">
        <v>767</v>
      </c>
      <c r="N32" s="46">
        <v>907</v>
      </c>
      <c r="O32" s="46">
        <v>613</v>
      </c>
      <c r="P32" s="45">
        <v>1668</v>
      </c>
      <c r="Q32" s="46">
        <v>422</v>
      </c>
      <c r="R32" s="46">
        <v>569</v>
      </c>
      <c r="S32" s="46">
        <v>241</v>
      </c>
      <c r="T32" s="46">
        <v>187</v>
      </c>
      <c r="U32" s="46">
        <v>306</v>
      </c>
      <c r="V32" s="46">
        <v>724</v>
      </c>
      <c r="W32" s="46">
        <v>800</v>
      </c>
      <c r="X32" s="46">
        <v>448</v>
      </c>
      <c r="Y32" s="45">
        <v>1200</v>
      </c>
      <c r="Z32" s="46">
        <v>338</v>
      </c>
      <c r="AA32" s="49">
        <v>424</v>
      </c>
      <c r="AB32" s="46">
        <v>637</v>
      </c>
      <c r="AC32" s="45">
        <f t="shared" si="0"/>
        <v>13546</v>
      </c>
    </row>
    <row r="33" spans="2:29" s="18" customFormat="1" ht="12">
      <c r="B33" s="73" t="s">
        <v>64</v>
      </c>
      <c r="C33" s="74"/>
      <c r="D33" s="74"/>
      <c r="E33" s="74"/>
      <c r="F33" s="74"/>
      <c r="G33" s="74"/>
      <c r="H33" s="74"/>
      <c r="I33" s="74"/>
      <c r="J33" s="75"/>
      <c r="K33" s="44" t="s">
        <v>65</v>
      </c>
      <c r="L33" s="45">
        <v>2515</v>
      </c>
      <c r="M33" s="46">
        <v>571</v>
      </c>
      <c r="N33" s="46">
        <v>659</v>
      </c>
      <c r="O33" s="46">
        <v>448</v>
      </c>
      <c r="P33" s="45">
        <v>1298</v>
      </c>
      <c r="Q33" s="46">
        <v>316</v>
      </c>
      <c r="R33" s="46">
        <v>430</v>
      </c>
      <c r="S33" s="46">
        <v>191</v>
      </c>
      <c r="T33" s="46">
        <v>143</v>
      </c>
      <c r="U33" s="46">
        <v>235</v>
      </c>
      <c r="V33" s="46">
        <v>578</v>
      </c>
      <c r="W33" s="46">
        <v>625</v>
      </c>
      <c r="X33" s="46">
        <v>328</v>
      </c>
      <c r="Y33" s="46">
        <v>852</v>
      </c>
      <c r="Z33" s="46">
        <v>225</v>
      </c>
      <c r="AA33" s="49">
        <v>288</v>
      </c>
      <c r="AB33" s="46">
        <v>460</v>
      </c>
      <c r="AC33" s="45">
        <f t="shared" si="0"/>
        <v>10162</v>
      </c>
    </row>
    <row r="34" spans="2:29" s="18" customFormat="1" ht="12">
      <c r="B34" s="73" t="s">
        <v>66</v>
      </c>
      <c r="C34" s="74"/>
      <c r="D34" s="74"/>
      <c r="E34" s="74"/>
      <c r="F34" s="74"/>
      <c r="G34" s="74"/>
      <c r="H34" s="74"/>
      <c r="I34" s="74"/>
      <c r="J34" s="75"/>
      <c r="K34" s="44" t="s">
        <v>67</v>
      </c>
      <c r="L34" s="45">
        <v>2018</v>
      </c>
      <c r="M34" s="46">
        <v>430</v>
      </c>
      <c r="N34" s="46">
        <v>600</v>
      </c>
      <c r="O34" s="46">
        <v>416</v>
      </c>
      <c r="P34" s="45">
        <v>1065</v>
      </c>
      <c r="Q34" s="46">
        <v>271</v>
      </c>
      <c r="R34" s="46">
        <v>441</v>
      </c>
      <c r="S34" s="46">
        <v>147</v>
      </c>
      <c r="T34" s="46">
        <v>150</v>
      </c>
      <c r="U34" s="46">
        <v>209</v>
      </c>
      <c r="V34" s="46">
        <v>516</v>
      </c>
      <c r="W34" s="46">
        <v>499</v>
      </c>
      <c r="X34" s="46">
        <v>307</v>
      </c>
      <c r="Y34" s="46">
        <v>723</v>
      </c>
      <c r="Z34" s="46">
        <v>179</v>
      </c>
      <c r="AA34" s="49">
        <v>257</v>
      </c>
      <c r="AB34" s="46">
        <v>417</v>
      </c>
      <c r="AC34" s="45">
        <f t="shared" si="0"/>
        <v>8645</v>
      </c>
    </row>
    <row r="35" spans="2:29" s="18" customFormat="1" ht="12">
      <c r="B35" s="73" t="s">
        <v>68</v>
      </c>
      <c r="C35" s="74"/>
      <c r="D35" s="74"/>
      <c r="E35" s="74"/>
      <c r="F35" s="74"/>
      <c r="G35" s="74"/>
      <c r="H35" s="74"/>
      <c r="I35" s="74"/>
      <c r="J35" s="75"/>
      <c r="K35" s="44" t="s">
        <v>69</v>
      </c>
      <c r="L35" s="45">
        <v>4758</v>
      </c>
      <c r="M35" s="45">
        <v>1170</v>
      </c>
      <c r="N35" s="45">
        <v>1450</v>
      </c>
      <c r="O35" s="46">
        <v>973</v>
      </c>
      <c r="P35" s="45">
        <v>2803</v>
      </c>
      <c r="Q35" s="46">
        <v>639</v>
      </c>
      <c r="R35" s="45">
        <v>1006</v>
      </c>
      <c r="S35" s="46">
        <v>386</v>
      </c>
      <c r="T35" s="46">
        <v>315</v>
      </c>
      <c r="U35" s="46">
        <v>475</v>
      </c>
      <c r="V35" s="45">
        <v>1115</v>
      </c>
      <c r="W35" s="45">
        <v>1252</v>
      </c>
      <c r="X35" s="46">
        <v>578</v>
      </c>
      <c r="Y35" s="45">
        <v>1617</v>
      </c>
      <c r="Z35" s="46">
        <v>478</v>
      </c>
      <c r="AA35" s="49">
        <v>631</v>
      </c>
      <c r="AB35" s="46">
        <v>995</v>
      </c>
      <c r="AC35" s="45">
        <f t="shared" si="0"/>
        <v>20641</v>
      </c>
    </row>
    <row r="36" spans="2:29" s="18" customFormat="1" ht="12">
      <c r="B36" s="73" t="s">
        <v>70</v>
      </c>
      <c r="C36" s="74"/>
      <c r="D36" s="74"/>
      <c r="E36" s="74"/>
      <c r="F36" s="74"/>
      <c r="G36" s="74"/>
      <c r="H36" s="74"/>
      <c r="I36" s="74"/>
      <c r="J36" s="75"/>
      <c r="K36" s="44" t="s">
        <v>71</v>
      </c>
      <c r="L36" s="48">
        <v>28100</v>
      </c>
      <c r="M36" s="45">
        <v>7241</v>
      </c>
      <c r="N36" s="45">
        <v>9387</v>
      </c>
      <c r="O36" s="45">
        <v>2683</v>
      </c>
      <c r="P36" s="45">
        <v>14425</v>
      </c>
      <c r="Q36" s="45">
        <v>2788</v>
      </c>
      <c r="R36" s="45">
        <v>7725</v>
      </c>
      <c r="S36" s="45">
        <v>3231</v>
      </c>
      <c r="T36" s="45">
        <v>1922</v>
      </c>
      <c r="U36" s="45">
        <v>1594</v>
      </c>
      <c r="V36" s="45">
        <v>1446</v>
      </c>
      <c r="W36" s="45">
        <v>7675</v>
      </c>
      <c r="X36" s="45">
        <v>2758</v>
      </c>
      <c r="Y36" s="45">
        <v>6086</v>
      </c>
      <c r="Z36" s="45">
        <v>1783</v>
      </c>
      <c r="AA36" s="48">
        <v>4657</v>
      </c>
      <c r="AB36" s="45">
        <v>2147</v>
      </c>
      <c r="AC36" s="45">
        <f t="shared" si="0"/>
        <v>105648</v>
      </c>
    </row>
    <row r="37" spans="2:29" s="18" customFormat="1" ht="12.75" customHeight="1">
      <c r="B37" s="76" t="s">
        <v>72</v>
      </c>
      <c r="C37" s="77"/>
      <c r="D37" s="77"/>
      <c r="E37" s="77"/>
      <c r="F37" s="77"/>
      <c r="G37" s="77"/>
      <c r="H37" s="77"/>
      <c r="I37" s="77"/>
      <c r="J37" s="78"/>
      <c r="K37" s="50" t="s">
        <v>73</v>
      </c>
      <c r="L37" s="48">
        <v>81810</v>
      </c>
      <c r="M37" s="45">
        <v>10953</v>
      </c>
      <c r="N37" s="45">
        <v>14102</v>
      </c>
      <c r="O37" s="45">
        <v>11620</v>
      </c>
      <c r="P37" s="45">
        <v>25966</v>
      </c>
      <c r="Q37" s="45">
        <v>10291</v>
      </c>
      <c r="R37" s="45">
        <v>7048</v>
      </c>
      <c r="S37" s="45">
        <v>1912</v>
      </c>
      <c r="T37" s="45">
        <v>3391</v>
      </c>
      <c r="U37" s="45">
        <v>7026</v>
      </c>
      <c r="V37" s="45">
        <v>22269</v>
      </c>
      <c r="W37" s="45">
        <v>15101</v>
      </c>
      <c r="X37" s="45">
        <v>13632</v>
      </c>
      <c r="Y37" s="45">
        <v>28965</v>
      </c>
      <c r="Z37" s="45">
        <v>6561</v>
      </c>
      <c r="AA37" s="48">
        <v>7068</v>
      </c>
      <c r="AB37" s="45">
        <v>15722</v>
      </c>
      <c r="AC37" s="45">
        <f t="shared" si="0"/>
        <v>283437</v>
      </c>
    </row>
    <row r="38" spans="2:29" s="18" customFormat="1" ht="12.75" customHeight="1">
      <c r="B38" s="70" t="s">
        <v>74</v>
      </c>
      <c r="C38" s="71"/>
      <c r="D38" s="71"/>
      <c r="E38" s="71"/>
      <c r="F38" s="71"/>
      <c r="G38" s="71"/>
      <c r="H38" s="71"/>
      <c r="I38" s="71"/>
      <c r="J38" s="72"/>
      <c r="K38" s="44" t="s">
        <v>75</v>
      </c>
      <c r="L38" s="52">
        <f>(L20/L19)*100</f>
        <v>49.112000727868256</v>
      </c>
      <c r="M38" s="52">
        <f aca="true" t="shared" si="1" ref="M38:AB38">(M20/M19)*100</f>
        <v>46.32296361437837</v>
      </c>
      <c r="N38" s="52">
        <f t="shared" si="1"/>
        <v>46.80063008216612</v>
      </c>
      <c r="O38" s="52">
        <f t="shared" si="1"/>
        <v>48.1856953086765</v>
      </c>
      <c r="P38" s="52">
        <f t="shared" si="1"/>
        <v>47.968606867866605</v>
      </c>
      <c r="Q38" s="52">
        <f t="shared" si="1"/>
        <v>48.314091291383136</v>
      </c>
      <c r="R38" s="52">
        <f t="shared" si="1"/>
        <v>49.04894063494212</v>
      </c>
      <c r="S38" s="52">
        <f t="shared" si="1"/>
        <v>48.68753645732063</v>
      </c>
      <c r="T38" s="52">
        <f t="shared" si="1"/>
        <v>49.06832298136646</v>
      </c>
      <c r="U38" s="52">
        <f t="shared" si="1"/>
        <v>49.501160092807424</v>
      </c>
      <c r="V38" s="52">
        <f t="shared" si="1"/>
        <v>48.76238667510015</v>
      </c>
      <c r="W38" s="52">
        <f t="shared" si="1"/>
        <v>49.90779768177028</v>
      </c>
      <c r="X38" s="52">
        <f t="shared" si="1"/>
        <v>50.56131787675412</v>
      </c>
      <c r="Y38" s="52">
        <f t="shared" si="1"/>
        <v>49.7360988274229</v>
      </c>
      <c r="Z38" s="52">
        <f t="shared" si="1"/>
        <v>49.95206136145733</v>
      </c>
      <c r="AA38" s="52">
        <f t="shared" si="1"/>
        <v>50.28571428571429</v>
      </c>
      <c r="AB38" s="52">
        <f t="shared" si="1"/>
        <v>50.71912250265823</v>
      </c>
      <c r="AC38" s="52">
        <f>(AC20/AC19)*100</f>
        <v>48.93223845689245</v>
      </c>
    </row>
    <row r="39" spans="2:29" s="18" customFormat="1" ht="12.75" customHeight="1">
      <c r="B39" s="51" t="s">
        <v>76</v>
      </c>
      <c r="C39" s="79"/>
      <c r="D39" s="79"/>
      <c r="E39" s="79"/>
      <c r="F39" s="79"/>
      <c r="G39" s="79"/>
      <c r="H39" s="79"/>
      <c r="I39" s="79"/>
      <c r="J39" s="80"/>
      <c r="K39" s="44" t="s">
        <v>77</v>
      </c>
      <c r="L39" s="52">
        <f>(L21/L19)*100</f>
        <v>50.887999272131744</v>
      </c>
      <c r="M39" s="52">
        <f aca="true" t="shared" si="2" ref="M39:AC39">(M21/M19)*100</f>
        <v>53.67703638562163</v>
      </c>
      <c r="N39" s="52">
        <f t="shared" si="2"/>
        <v>53.199369917833884</v>
      </c>
      <c r="O39" s="52">
        <f t="shared" si="2"/>
        <v>51.8143046913235</v>
      </c>
      <c r="P39" s="52">
        <f t="shared" si="2"/>
        <v>52.031393132133395</v>
      </c>
      <c r="Q39" s="52">
        <f t="shared" si="2"/>
        <v>51.685908708616864</v>
      </c>
      <c r="R39" s="52">
        <f t="shared" si="2"/>
        <v>50.95105936505787</v>
      </c>
      <c r="S39" s="52">
        <f t="shared" si="2"/>
        <v>51.31246354267937</v>
      </c>
      <c r="T39" s="52">
        <f t="shared" si="2"/>
        <v>50.931677018633536</v>
      </c>
      <c r="U39" s="52">
        <f t="shared" si="2"/>
        <v>50.498839907192576</v>
      </c>
      <c r="V39" s="52">
        <f t="shared" si="2"/>
        <v>51.237613324899854</v>
      </c>
      <c r="W39" s="52">
        <f t="shared" si="2"/>
        <v>50.09220231822972</v>
      </c>
      <c r="X39" s="52">
        <f t="shared" si="2"/>
        <v>49.43868212324588</v>
      </c>
      <c r="Y39" s="52">
        <f t="shared" si="2"/>
        <v>50.2639011725771</v>
      </c>
      <c r="Z39" s="52">
        <f t="shared" si="2"/>
        <v>50.04793863854267</v>
      </c>
      <c r="AA39" s="52">
        <f t="shared" si="2"/>
        <v>49.714285714285715</v>
      </c>
      <c r="AB39" s="52">
        <f t="shared" si="2"/>
        <v>49.28087749734176</v>
      </c>
      <c r="AC39" s="52">
        <f t="shared" si="2"/>
        <v>51.06776154310755</v>
      </c>
    </row>
    <row r="40" spans="2:29" s="18" customFormat="1" ht="12.75" customHeight="1">
      <c r="B40" s="51" t="s">
        <v>78</v>
      </c>
      <c r="C40" s="79"/>
      <c r="D40" s="79"/>
      <c r="E40" s="79"/>
      <c r="F40" s="79"/>
      <c r="G40" s="79"/>
      <c r="H40" s="79"/>
      <c r="I40" s="79"/>
      <c r="J40" s="80"/>
      <c r="K40" s="44" t="s">
        <v>79</v>
      </c>
      <c r="L40" s="52">
        <f>(L36/L19)*100</f>
        <v>25.56637248657993</v>
      </c>
      <c r="M40" s="52">
        <f aca="true" t="shared" si="3" ref="M40:AC40">(M36/M19)*100</f>
        <v>39.798834780696936</v>
      </c>
      <c r="N40" s="52">
        <f t="shared" si="3"/>
        <v>39.96338711737409</v>
      </c>
      <c r="O40" s="52">
        <f t="shared" si="3"/>
        <v>18.758302454030623</v>
      </c>
      <c r="P40" s="52">
        <f t="shared" si="3"/>
        <v>35.713401500334236</v>
      </c>
      <c r="Q40" s="52">
        <f t="shared" si="3"/>
        <v>21.316614420062695</v>
      </c>
      <c r="R40" s="52">
        <f t="shared" si="3"/>
        <v>52.29134231368037</v>
      </c>
      <c r="S40" s="52">
        <f t="shared" si="3"/>
        <v>62.82325490958585</v>
      </c>
      <c r="T40" s="52">
        <f t="shared" si="3"/>
        <v>36.17541878411444</v>
      </c>
      <c r="U40" s="52">
        <f t="shared" si="3"/>
        <v>18.49187935034803</v>
      </c>
      <c r="V40" s="52">
        <f t="shared" si="3"/>
        <v>6.097406704617331</v>
      </c>
      <c r="W40" s="52">
        <f t="shared" si="3"/>
        <v>33.69775201966983</v>
      </c>
      <c r="X40" s="52">
        <f t="shared" si="3"/>
        <v>16.827333740085418</v>
      </c>
      <c r="Y40" s="52">
        <f t="shared" si="3"/>
        <v>17.36327066274857</v>
      </c>
      <c r="Z40" s="52">
        <f t="shared" si="3"/>
        <v>21.368648130393098</v>
      </c>
      <c r="AA40" s="52">
        <f t="shared" si="3"/>
        <v>39.718550106609804</v>
      </c>
      <c r="AB40" s="52">
        <f t="shared" si="3"/>
        <v>12.015221892663272</v>
      </c>
      <c r="AC40" s="52">
        <f t="shared" si="3"/>
        <v>27.15293573383708</v>
      </c>
    </row>
    <row r="41" spans="2:29" s="18" customFormat="1" ht="12.75" customHeight="1">
      <c r="B41" s="51" t="s">
        <v>80</v>
      </c>
      <c r="C41" s="79"/>
      <c r="D41" s="79"/>
      <c r="E41" s="79"/>
      <c r="F41" s="79"/>
      <c r="G41" s="79"/>
      <c r="H41" s="79"/>
      <c r="I41" s="79"/>
      <c r="J41" s="80"/>
      <c r="K41" s="44" t="s">
        <v>81</v>
      </c>
      <c r="L41" s="52">
        <f>(L37/L19)*100</f>
        <v>74.43362751342008</v>
      </c>
      <c r="M41" s="52">
        <f aca="true" t="shared" si="4" ref="M41:AC41">(M37/M19)*100</f>
        <v>60.201165219303064</v>
      </c>
      <c r="N41" s="52">
        <f t="shared" si="4"/>
        <v>60.0366128826259</v>
      </c>
      <c r="O41" s="52">
        <f t="shared" si="4"/>
        <v>81.24169754596939</v>
      </c>
      <c r="P41" s="52">
        <f t="shared" si="4"/>
        <v>64.28659849966577</v>
      </c>
      <c r="Q41" s="52">
        <f t="shared" si="4"/>
        <v>78.68338557993731</v>
      </c>
      <c r="R41" s="52">
        <f t="shared" si="4"/>
        <v>47.70865768631964</v>
      </c>
      <c r="S41" s="52">
        <f t="shared" si="4"/>
        <v>37.17674509041415</v>
      </c>
      <c r="T41" s="52">
        <f t="shared" si="4"/>
        <v>63.824581215885566</v>
      </c>
      <c r="U41" s="52">
        <f t="shared" si="4"/>
        <v>81.50812064965197</v>
      </c>
      <c r="V41" s="52">
        <f t="shared" si="4"/>
        <v>93.90259329538267</v>
      </c>
      <c r="W41" s="52">
        <f t="shared" si="4"/>
        <v>66.30224798033018</v>
      </c>
      <c r="X41" s="52">
        <f t="shared" si="4"/>
        <v>83.17266625991458</v>
      </c>
      <c r="Y41" s="52">
        <f t="shared" si="4"/>
        <v>82.63672933725144</v>
      </c>
      <c r="Z41" s="52">
        <f t="shared" si="4"/>
        <v>78.6313518696069</v>
      </c>
      <c r="AA41" s="52">
        <f t="shared" si="4"/>
        <v>60.281449893390196</v>
      </c>
      <c r="AB41" s="52">
        <f t="shared" si="4"/>
        <v>87.98477810733672</v>
      </c>
      <c r="AC41" s="52">
        <f t="shared" si="4"/>
        <v>72.84706426616292</v>
      </c>
    </row>
    <row r="42" spans="2:29" s="18" customFormat="1" ht="12.75" customHeight="1">
      <c r="B42" s="70" t="s">
        <v>82</v>
      </c>
      <c r="C42" s="71"/>
      <c r="D42" s="71"/>
      <c r="E42" s="71"/>
      <c r="F42" s="71"/>
      <c r="G42" s="71"/>
      <c r="H42" s="71"/>
      <c r="I42" s="71"/>
      <c r="J42" s="72"/>
      <c r="K42" s="44" t="s">
        <v>83</v>
      </c>
      <c r="L42" s="52">
        <f>SUM(L22+L23+L24+L34+L35)/(L25+L26+L27+L28+L29+L30+L31+L32+L33)</f>
        <v>1.033525134600085</v>
      </c>
      <c r="M42" s="52">
        <f aca="true" t="shared" si="5" ref="M42:AC42">SUM(M22+M23+M24+M34+M35)/(M25+M26+M27+M28+M29+M30+M31+M32+M33)</f>
        <v>0.8294620412267472</v>
      </c>
      <c r="N42" s="52">
        <f t="shared" si="5"/>
        <v>0.9076585722407212</v>
      </c>
      <c r="O42" s="52">
        <f t="shared" si="5"/>
        <v>0.9603892543859649</v>
      </c>
      <c r="P42" s="52">
        <f t="shared" si="5"/>
        <v>0.8720337411939192</v>
      </c>
      <c r="Q42" s="52">
        <f t="shared" si="5"/>
        <v>1.159676354029062</v>
      </c>
      <c r="R42" s="52">
        <f t="shared" si="5"/>
        <v>0.9280866614460976</v>
      </c>
      <c r="S42" s="52">
        <f t="shared" si="5"/>
        <v>0.9356417011667294</v>
      </c>
      <c r="T42" s="52">
        <f t="shared" si="5"/>
        <v>1.192736277342138</v>
      </c>
      <c r="U42" s="52">
        <f t="shared" si="5"/>
        <v>1.1168958742632613</v>
      </c>
      <c r="V42" s="52">
        <f t="shared" si="5"/>
        <v>1.1845062638172439</v>
      </c>
      <c r="W42" s="52">
        <f t="shared" si="5"/>
        <v>0.9451703817576224</v>
      </c>
      <c r="X42" s="52">
        <f t="shared" si="5"/>
        <v>1.1976401179941003</v>
      </c>
      <c r="Y42" s="52">
        <f t="shared" si="5"/>
        <v>1.0896029569571957</v>
      </c>
      <c r="Z42" s="52">
        <f t="shared" si="5"/>
        <v>0.989983305509182</v>
      </c>
      <c r="AA42" s="52">
        <f t="shared" si="5"/>
        <v>0.8323175496171277</v>
      </c>
      <c r="AB42" s="52">
        <f t="shared" si="5"/>
        <v>0.9454545454545454</v>
      </c>
      <c r="AC42" s="52">
        <f t="shared" si="5"/>
        <v>0.9991727596430021</v>
      </c>
    </row>
    <row r="43" s="30" customFormat="1" ht="11.25">
      <c r="B43" s="30" t="s">
        <v>94</v>
      </c>
    </row>
    <row r="44" s="30" customFormat="1" ht="11.25">
      <c r="B44" s="30" t="s">
        <v>95</v>
      </c>
    </row>
    <row r="45" s="30" customFormat="1" ht="11.25">
      <c r="B45" s="30" t="s">
        <v>96</v>
      </c>
    </row>
  </sheetData>
  <mergeCells count="43">
    <mergeCell ref="V15:V16"/>
    <mergeCell ref="AC15:AC16"/>
    <mergeCell ref="O15:O16"/>
    <mergeCell ref="N15:N16"/>
    <mergeCell ref="P15:P16"/>
    <mergeCell ref="B28:J28"/>
    <mergeCell ref="B34:J34"/>
    <mergeCell ref="B38:J38"/>
    <mergeCell ref="B35:J35"/>
    <mergeCell ref="B30:J30"/>
    <mergeCell ref="B31:J31"/>
    <mergeCell ref="B32:J32"/>
    <mergeCell ref="B33:J33"/>
    <mergeCell ref="B29:J29"/>
    <mergeCell ref="B23:J23"/>
    <mergeCell ref="B24:J24"/>
    <mergeCell ref="B25:J25"/>
    <mergeCell ref="B27:J27"/>
    <mergeCell ref="B26:J26"/>
    <mergeCell ref="B42:J42"/>
    <mergeCell ref="B36:J36"/>
    <mergeCell ref="B37:J37"/>
    <mergeCell ref="B39:J39"/>
    <mergeCell ref="B40:J40"/>
    <mergeCell ref="B41:J41"/>
    <mergeCell ref="A1:Q1"/>
    <mergeCell ref="A2:Q2"/>
    <mergeCell ref="A3:Q3"/>
    <mergeCell ref="A4:Q4"/>
    <mergeCell ref="B22:J22"/>
    <mergeCell ref="B17:J17"/>
    <mergeCell ref="B19:J19"/>
    <mergeCell ref="B20:J20"/>
    <mergeCell ref="B21:J21"/>
    <mergeCell ref="A6:E6"/>
    <mergeCell ref="F6:H6"/>
    <mergeCell ref="U15:U16"/>
    <mergeCell ref="T15:T16"/>
    <mergeCell ref="J6:K6"/>
    <mergeCell ref="Q15:Q16"/>
    <mergeCell ref="R15:R16"/>
    <mergeCell ref="S15:S16"/>
    <mergeCell ref="M15:M16"/>
  </mergeCells>
  <printOptions/>
  <pageMargins left="0.7874015748031497" right="0.13" top="0.984251968503937" bottom="0.984251968503937" header="0" footer="0"/>
  <pageSetup horizontalDpi="300" verticalDpi="300" orientation="landscape" paperSize="5" scale="55" r:id="rId10"/>
  <legacyDrawing r:id="rId9"/>
  <oleObjects>
    <oleObject progId="" shapeId="179187" r:id="rId1"/>
    <oleObject progId="" shapeId="628744" r:id="rId2"/>
    <oleObject progId="" shapeId="709862" r:id="rId3"/>
    <oleObject progId="" shapeId="447135" r:id="rId4"/>
    <oleObject progId="" shapeId="478254" r:id="rId5"/>
    <oleObject progId="" shapeId="525587" r:id="rId6"/>
    <oleObject progId="" shapeId="601057" r:id="rId7"/>
    <oleObject progId="" shapeId="611531" r:id="rId8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</dc:creator>
  <cp:keywords/>
  <dc:description/>
  <cp:lastModifiedBy>Fredy Orlando Son Bal</cp:lastModifiedBy>
  <cp:lastPrinted>2007-07-17T16:43:02Z</cp:lastPrinted>
  <dcterms:created xsi:type="dcterms:W3CDTF">2005-09-23T17:17:30Z</dcterms:created>
  <dcterms:modified xsi:type="dcterms:W3CDTF">2007-07-17T16:43:04Z</dcterms:modified>
  <cp:category/>
  <cp:version/>
  <cp:contentType/>
  <cp:contentStatus/>
</cp:coreProperties>
</file>