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2340" windowWidth="8685" windowHeight="8190" activeTab="2"/>
  </bookViews>
  <sheets>
    <sheet name="Tabla 29-21a" sheetId="1" r:id="rId1"/>
    <sheet name="Tabla 29-21b" sheetId="2" r:id="rId2"/>
    <sheet name="Tabla 29-21c" sheetId="3" r:id="rId3"/>
  </sheets>
  <definedNames>
    <definedName name="_xlnm.Print_Area" localSheetId="0">'Tabla 29-21a'!$A$1:$AT$98</definedName>
    <definedName name="_xlnm.Print_Area" localSheetId="1">'Tabla 29-21b'!$A$1:$M$47</definedName>
    <definedName name="_xlnm.Print_Area" localSheetId="2">'Tabla 29-21c'!$A$1:$AK$32</definedName>
    <definedName name="_xlnm.Print_Titles" localSheetId="0">'Tabla 29-21a'!$B:$J,'Tabla 29-21a'!$18:$21</definedName>
  </definedNames>
  <calcPr fullCalcOnLoad="1"/>
</workbook>
</file>

<file path=xl/sharedStrings.xml><?xml version="1.0" encoding="utf-8"?>
<sst xmlns="http://schemas.openxmlformats.org/spreadsheetml/2006/main" count="647" uniqueCount="549">
  <si>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</si>
  <si>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</si>
  <si>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</si>
  <si>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</si>
  <si>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</si>
  <si>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</si>
  <si>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</si>
  <si>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</si>
  <si>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</si>
  <si>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</si>
  <si>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</si>
  <si>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</si>
  <si>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</si>
  <si>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</si>
  <si>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</si>
  <si>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</si>
  <si>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</si>
  <si>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</si>
  <si>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</si>
  <si>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</si>
  <si>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</si>
  <si>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</si>
  <si>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</si>
  <si>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</si>
  <si>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</si>
  <si>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</si>
  <si>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</si>
  <si>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</si>
  <si>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</si>
  <si>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</si>
  <si>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</si>
  <si>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</si>
  <si>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</si>
  <si>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</si>
  <si>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</si>
  <si>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</si>
  <si>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</si>
  <si>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</si>
  <si>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</si>
  <si>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</si>
  <si>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</si>
  <si>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</si>
  <si>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</si>
  <si>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</si>
  <si>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</si>
  <si>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</si>
  <si>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</si>
  <si>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</si>
  <si>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</si>
  <si>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</si>
  <si>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</si>
  <si>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</si>
  <si>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</si>
  <si>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</si>
  <si>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</si>
  <si>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</si>
  <si>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</si>
  <si>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</si>
  <si>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</si>
  <si>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</si>
  <si>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</si>
  <si>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</si>
  <si>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</si>
  <si>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</si>
  <si>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</si>
  <si>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</si>
  <si>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</si>
  <si>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</si>
  <si>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</si>
  <si>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</si>
  <si>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</si>
  <si>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</si>
  <si>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</si>
  <si>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</si>
  <si>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</si>
  <si>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</si>
  <si>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</si>
  <si>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</si>
  <si>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</si>
  <si>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</si>
  <si>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</si>
  <si>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</si>
  <si>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</si>
  <si>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</si>
  <si>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</si>
  <si>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</si>
  <si>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</si>
  <si>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</si>
  <si>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</si>
  <si>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</si>
  <si>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</si>
  <si>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</si>
  <si>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</si>
  <si>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</si>
  <si>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</si>
  <si>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</si>
  <si>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</si>
  <si>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</si>
  <si>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</si>
  <si>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</si>
  <si>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</si>
  <si>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</si>
  <si>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</si>
  <si>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</si>
  <si>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</si>
  <si>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</si>
  <si>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</si>
  <si>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</si>
  <si>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</si>
  <si>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</si>
  <si>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</si>
  <si>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</si>
  <si>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</si>
  <si>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</si>
  <si>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</si>
  <si>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</si>
  <si>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</si>
  <si>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</si>
  <si>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</si>
  <si>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</si>
  <si>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</si>
  <si>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</si>
  <si>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</si>
  <si>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</si>
  <si>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</si>
  <si>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</si>
  <si>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</si>
  <si>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</si>
  <si>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</si>
  <si>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</si>
  <si>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</si>
  <si>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</si>
  <si>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</si>
  <si>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</si>
  <si>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</si>
  <si>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</si>
  <si>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</si>
  <si>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</si>
  <si>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</si>
  <si>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</si>
  <si>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</si>
  <si>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</si>
  <si>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</si>
  <si>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</si>
  <si>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</si>
  <si>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</si>
  <si>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</si>
  <si>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</si>
  <si>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</si>
  <si>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</si>
  <si>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</si>
  <si>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</si>
  <si>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</si>
  <si>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</si>
  <si>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</si>
  <si>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</si>
  <si>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</si>
  <si>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</si>
  <si>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</si>
  <si>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</si>
  <si>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</si>
  <si>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</si>
  <si>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</si>
  <si>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</si>
  <si>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</si>
  <si>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</si>
  <si>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</si>
  <si>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</si>
  <si>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</si>
  <si>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</si>
  <si>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</si>
  <si>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</si>
  <si>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</si>
  <si>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</si>
  <si>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</si>
  <si>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</si>
  <si>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</si>
  <si>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</si>
  <si>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</si>
  <si>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</si>
  <si>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</si>
  <si>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</si>
  <si>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</si>
  <si>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</si>
  <si>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</si>
  <si>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</si>
  <si>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</si>
  <si>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</si>
  <si>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</si>
  <si>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</si>
  <si>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</si>
  <si>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</si>
  <si>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</si>
  <si>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</si>
  <si>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</si>
  <si>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</si>
  <si>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</si>
  <si>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</si>
  <si>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</si>
  <si>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</si>
  <si>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</si>
  <si>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</si>
  <si>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</si>
  <si>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</si>
  <si>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</si>
  <si>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</si>
  <si>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</si>
  <si>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</si>
  <si>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</si>
  <si>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</si>
  <si>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</si>
  <si>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</si>
  <si>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</si>
  <si>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</si>
  <si>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</si>
  <si>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</si>
  <si>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</si>
  <si>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</si>
  <si>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</si>
  <si>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</si>
  <si>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</si>
  <si>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</si>
  <si>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</si>
  <si>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</si>
  <si>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</si>
  <si>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</si>
  <si>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</si>
  <si>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</si>
  <si>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</si>
  <si>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</si>
  <si>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</si>
  <si>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</si>
  <si>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</si>
  <si>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</si>
  <si>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</si>
  <si>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</si>
  <si>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</si>
  <si>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</si>
  <si>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</si>
  <si>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</si>
  <si>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</si>
  <si>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</si>
  <si>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</si>
  <si>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</si>
  <si>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</si>
  <si>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</si>
  <si>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</si>
  <si>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</si>
  <si>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</si>
  <si>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</si>
  <si>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</si>
  <si>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</si>
  <si>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</si>
  <si>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</si>
  <si>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</si>
  <si>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</si>
  <si>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</si>
  <si>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</si>
  <si>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</si>
  <si>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</si>
  <si>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</si>
  <si>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</si>
  <si>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</si>
  <si>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</si>
  <si>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</si>
  <si>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</si>
  <si>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</si>
  <si>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</si>
  <si>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</si>
  <si>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</si>
  <si>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</si>
  <si>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</si>
  <si>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</si>
  <si>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</si>
  <si>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</si>
  <si>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</si>
  <si>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</si>
  <si>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</si>
  <si>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</si>
  <si>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</si>
  <si>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</si>
  <si>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</si>
  <si>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</si>
  <si>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</si>
  <si>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</si>
  <si>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</si>
  <si>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</si>
  <si>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</si>
  <si>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</si>
  <si>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</si>
  <si>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</si>
  <si>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</si>
  <si>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</si>
  <si>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</si>
  <si>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</si>
  <si>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</si>
  <si>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</si>
  <si>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</si>
  <si>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</si>
  <si>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</si>
  <si>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</si>
  <si>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</si>
  <si>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</si>
  <si>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</si>
  <si>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</si>
  <si>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</si>
  <si>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</si>
  <si>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</si>
  <si>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</si>
  <si>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</si>
  <si>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</si>
  <si>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</si>
  <si>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</si>
  <si>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</si>
  <si>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</si>
  <si>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</si>
  <si>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</si>
  <si>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</si>
  <si>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</si>
  <si>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</si>
  <si>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</si>
  <si>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</si>
  <si>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</si>
  <si>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</si>
  <si>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</si>
  <si>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</si>
  <si>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</si>
  <si>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</si>
  <si>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</si>
  <si>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</si>
  <si>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</si>
  <si>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</si>
  <si>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</si>
  <si>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</si>
  <si>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</si>
  <si>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</si>
  <si>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</si>
  <si>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</si>
  <si>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</si>
  <si>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</si>
  <si>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</si>
  <si>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</si>
  <si>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</si>
  <si>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</si>
  <si>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</si>
  <si>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</si>
  <si>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</si>
  <si>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</si>
  <si>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</si>
  <si>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</si>
  <si>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</si>
  <si>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</si>
  <si>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</si>
  <si>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</si>
  <si>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</si>
  <si>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</si>
  <si>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</si>
  <si>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</si>
  <si>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</si>
  <si>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</si>
  <si>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</si>
  <si>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</si>
  <si>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</si>
  <si>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</si>
  <si>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</si>
  <si>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</si>
  <si>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</si>
  <si>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</si>
  <si>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</si>
  <si>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</si>
  <si>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</si>
  <si>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</si>
  <si>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</si>
  <si>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</si>
  <si>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</si>
  <si>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</si>
  <si>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</si>
  <si>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</si>
  <si>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</si>
  <si>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</si>
  <si>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</si>
  <si>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</si>
  <si>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</si>
  <si>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</si>
  <si>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</si>
  <si>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</si>
  <si>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</si>
  <si>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</si>
  <si>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</si>
  <si>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</si>
  <si>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</si>
  <si>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</si>
  <si>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</si>
  <si>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</si>
  <si>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</si>
  <si>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</si>
  <si>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</si>
  <si>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</si>
  <si>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</si>
  <si>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</si>
  <si>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</si>
  <si>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</si>
  <si>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</si>
  <si>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</si>
  <si>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</si>
  <si>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</si>
  <si>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</si>
  <si>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</si>
  <si>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</si>
  <si>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</si>
  <si>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</si>
  <si>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</si>
  <si>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</si>
  <si>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</si>
  <si>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</si>
  <si>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</si>
  <si>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</si>
  <si>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</si>
  <si>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</si>
  <si>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</si>
  <si>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</si>
  <si>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</si>
  <si>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</si>
  <si>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</si>
  <si>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</si>
  <si>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</si>
  <si>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</si>
  <si>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</si>
  <si>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</si>
  <si>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</si>
  <si>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</si>
  <si>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</si>
  <si>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</si>
  <si>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</si>
  <si>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</si>
  <si>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</si>
  <si>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</si>
  <si>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</si>
  <si>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</si>
  <si>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</si>
  <si>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</si>
  <si>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</si>
  <si>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</si>
  <si>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</si>
  <si>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</si>
  <si>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</si>
  <si>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</si>
  <si>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</si>
  <si>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</si>
  <si>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</si>
  <si>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</si>
  <si>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</si>
  <si>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</si>
  <si>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</si>
  <si>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</si>
  <si>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</si>
  <si>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</si>
  <si>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</si>
  <si>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</si>
  <si>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</si>
  <si>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</si>
  <si>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</si>
  <si>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</si>
  <si>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</si>
  <si>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</si>
  <si>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</si>
  <si>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</si>
  <si>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</si>
  <si>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</si>
  <si>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</si>
  <si>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</si>
  <si>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</si>
  <si>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</si>
  <si>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</si>
  <si>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</si>
  <si>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</si>
  <si>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</si>
  <si>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</si>
  <si>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</si>
  <si>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</si>
  <si>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</si>
  <si>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</si>
  <si>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</si>
  <si>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</si>
  <si>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</si>
  <si>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</si>
  <si>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</si>
  <si>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</si>
  <si>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</si>
  <si>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</si>
  <si>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</si>
  <si>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</si>
  <si>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</si>
  <si>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</si>
  <si>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</si>
  <si>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</si>
  <si>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</si>
  <si>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</si>
  <si>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</si>
  <si>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</si>
  <si>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</si>
  <si>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</si>
  <si>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</si>
  <si>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</si>
  <si>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</si>
  <si>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</si>
  <si>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</si>
  <si>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</si>
  <si>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</si>
  <si>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</si>
  <si>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</si>
  <si>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</si>
  <si>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</si>
  <si>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</si>
  <si>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</si>
  <si>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</si>
  <si>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</si>
  <si>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</si>
  <si>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</si>
  <si>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T_FC</t>
  </si>
  <si>
    <t>T_SUPER</t>
  </si>
  <si>
    <t>T_PROD</t>
  </si>
  <si>
    <t>T_REND</t>
  </si>
  <si>
    <t>TR_MAZ_QTD</t>
  </si>
  <si>
    <t>TR_MAZ_PRO</t>
  </si>
  <si>
    <t>11</t>
  </si>
  <si>
    <t>Municipios del Departamento de Jalapa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</si>
  <si>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</si>
  <si>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</si>
  <si>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</si>
  <si>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</si>
  <si>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</si>
  <si>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</si>
  <si>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</si>
  <si>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-</t>
  </si>
  <si>
    <t>DEPT. DE JALAPA</t>
  </si>
  <si>
    <t xml:space="preserve">  29-21a</t>
  </si>
  <si>
    <t>San Manuel Chaparron</t>
  </si>
  <si>
    <t>Departamento de Jalapa</t>
  </si>
  <si>
    <t>2102</t>
  </si>
  <si>
    <t>2103</t>
  </si>
  <si>
    <t>2104</t>
  </si>
  <si>
    <t>2105</t>
  </si>
  <si>
    <t>2106</t>
  </si>
  <si>
    <t>2107</t>
  </si>
  <si>
    <t>Total Departamento de Jalapa</t>
  </si>
  <si>
    <t>San Carlos Alzatate*</t>
  </si>
  <si>
    <t xml:space="preserve"> 29 - 21b</t>
  </si>
  <si>
    <t xml:space="preserve"> 29 - 21c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</si>
</sst>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color indexed="12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1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1" fillId="3" borderId="5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17" applyNumberFormat="1" applyFon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0" fontId="6" fillId="2" borderId="1" xfId="0" applyNumberFormat="1" applyFont="1" applyFill="1" applyBorder="1" applyAlignment="1">
      <alignment horizontal="right" vertical="top" wrapText="1"/>
    </xf>
    <xf numFmtId="0" fontId="6" fillId="2" borderId="6" xfId="0" applyNumberFormat="1" applyFont="1" applyFill="1" applyBorder="1" applyAlignment="1">
      <alignment horizontal="right" vertical="top" wrapText="1"/>
    </xf>
    <xf numFmtId="0" fontId="6" fillId="2" borderId="6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6" fillId="2" borderId="7" xfId="0" applyNumberFormat="1" applyFont="1" applyFill="1" applyBorder="1" applyAlignment="1">
      <alignment horizontal="right" vertical="top" wrapText="1"/>
    </xf>
    <xf numFmtId="0" fontId="6" fillId="2" borderId="7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8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6" fontId="10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3" borderId="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0" fillId="3" borderId="3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 horizontal="left"/>
    </xf>
    <xf numFmtId="0" fontId="15" fillId="0" borderId="1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17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 indent="1"/>
    </xf>
    <xf numFmtId="0" fontId="1" fillId="0" borderId="0" xfId="0" applyNumberFormat="1" applyFont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8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7" xfId="0" applyFont="1" applyFill="1" applyBorder="1" applyAlignment="1">
      <alignment vertical="top" wrapText="1" readingOrder="1"/>
    </xf>
    <xf numFmtId="0" fontId="0" fillId="2" borderId="1" xfId="0" applyFont="1" applyFill="1" applyBorder="1" applyAlignment="1">
      <alignment vertical="top" wrapText="1" readingOrder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3" borderId="2" xfId="0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12" fillId="3" borderId="4" xfId="0" applyFont="1" applyFill="1" applyBorder="1" applyAlignment="1">
      <alignment wrapText="1"/>
    </xf>
    <xf numFmtId="16" fontId="12" fillId="3" borderId="2" xfId="0" applyNumberFormat="1" applyFont="1" applyFill="1" applyBorder="1" applyAlignment="1">
      <alignment wrapText="1"/>
    </xf>
    <xf numFmtId="16" fontId="12" fillId="3" borderId="3" xfId="0" applyNumberFormat="1" applyFont="1" applyFill="1" applyBorder="1" applyAlignment="1">
      <alignment wrapText="1"/>
    </xf>
    <xf numFmtId="16" fontId="12" fillId="3" borderId="4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17" fontId="13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9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right" vertical="top" wrapText="1"/>
    </xf>
    <xf numFmtId="0" fontId="0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0" fillId="4" borderId="6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vertical="top" wrapText="1"/>
    </xf>
    <xf numFmtId="0" fontId="1" fillId="4" borderId="2" xfId="0" applyNumberFormat="1" applyFont="1" applyFill="1" applyBorder="1" applyAlignment="1">
      <alignment vertical="top" wrapText="1" readingOrder="1"/>
    </xf>
    <xf numFmtId="0" fontId="1" fillId="4" borderId="3" xfId="0" applyNumberFormat="1" applyFont="1" applyFill="1" applyBorder="1" applyAlignment="1">
      <alignment vertical="top" wrapText="1" readingOrder="1"/>
    </xf>
    <xf numFmtId="0" fontId="1" fillId="4" borderId="4" xfId="0" applyNumberFormat="1" applyFont="1" applyFill="1" applyBorder="1" applyAlignment="1">
      <alignment vertical="top" wrapText="1" readingOrder="1"/>
    </xf>
    <xf numFmtId="0" fontId="0" fillId="4" borderId="1" xfId="0" applyFont="1" applyFill="1" applyBorder="1" applyAlignment="1">
      <alignment horizontal="right"/>
    </xf>
    <xf numFmtId="0" fontId="6" fillId="4" borderId="1" xfId="0" applyNumberFormat="1" applyFont="1" applyFill="1" applyBorder="1" applyAlignment="1">
      <alignment vertical="top" wrapText="1" readingOrder="1"/>
    </xf>
    <xf numFmtId="0" fontId="7" fillId="5" borderId="2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16" fontId="7" fillId="5" borderId="2" xfId="0" applyNumberFormat="1" applyFont="1" applyFill="1" applyBorder="1" applyAlignment="1">
      <alignment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5" borderId="0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49" fontId="8" fillId="5" borderId="2" xfId="0" applyNumberFormat="1" applyFont="1" applyFill="1" applyBorder="1" applyAlignment="1">
      <alignment horizontal="center" vertical="top" wrapText="1"/>
    </xf>
    <xf numFmtId="49" fontId="8" fillId="5" borderId="3" xfId="0" applyNumberFormat="1" applyFont="1" applyFill="1" applyBorder="1" applyAlignment="1">
      <alignment horizontal="center" vertical="top" wrapText="1"/>
    </xf>
    <xf numFmtId="49" fontId="8" fillId="5" borderId="4" xfId="0" applyNumberFormat="1" applyFont="1" applyFill="1" applyBorder="1" applyAlignment="1">
      <alignment horizontal="center" vertical="top" wrapText="1"/>
    </xf>
    <xf numFmtId="49" fontId="8" fillId="5" borderId="1" xfId="0" applyNumberFormat="1" applyFont="1" applyFill="1" applyBorder="1" applyAlignment="1">
      <alignment horizontal="center" vertical="top" wrapText="1"/>
    </xf>
    <xf numFmtId="0" fontId="8" fillId="5" borderId="21" xfId="0" applyFont="1" applyFill="1" applyBorder="1" applyAlignment="1">
      <alignment horizontal="center" wrapText="1"/>
    </xf>
    <xf numFmtId="0" fontId="8" fillId="5" borderId="22" xfId="0" applyFont="1" applyFill="1" applyBorder="1" applyAlignment="1">
      <alignment horizontal="center" wrapText="1"/>
    </xf>
    <xf numFmtId="0" fontId="8" fillId="5" borderId="23" xfId="0" applyFont="1" applyFill="1" applyBorder="1" applyAlignment="1">
      <alignment horizontal="center" wrapText="1"/>
    </xf>
    <xf numFmtId="49" fontId="8" fillId="5" borderId="21" xfId="0" applyNumberFormat="1" applyFont="1" applyFill="1" applyBorder="1" applyAlignment="1">
      <alignment horizontal="center" vertical="top" wrapText="1"/>
    </xf>
    <xf numFmtId="49" fontId="8" fillId="5" borderId="22" xfId="0" applyNumberFormat="1" applyFont="1" applyFill="1" applyBorder="1" applyAlignment="1">
      <alignment horizontal="center" vertical="top" wrapText="1"/>
    </xf>
    <xf numFmtId="49" fontId="8" fillId="5" borderId="23" xfId="0" applyNumberFormat="1" applyFont="1" applyFill="1" applyBorder="1" applyAlignment="1">
      <alignment horizontal="center" vertical="top" wrapText="1"/>
    </xf>
    <xf numFmtId="49" fontId="8" fillId="5" borderId="24" xfId="0" applyNumberFormat="1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" fontId="7" fillId="5" borderId="4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102"/>
  <sheetViews>
    <sheetView showGridLines="0" workbookViewId="0" topLeftCell="A1">
      <selection activeCell="J7" sqref="J7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77" customWidth="1"/>
    <col min="12" max="12" width="10.00390625" style="0" customWidth="1"/>
    <col min="13" max="13" width="11.140625" style="77" customWidth="1"/>
    <col min="14" max="14" width="10.00390625" style="0" customWidth="1"/>
    <col min="15" max="15" width="12.7109375" style="77" customWidth="1"/>
    <col min="16" max="16" width="12.140625" style="0" customWidth="1"/>
    <col min="17" max="17" width="12.421875" style="77" customWidth="1"/>
    <col min="18" max="32" width="10.00390625" style="0" customWidth="1"/>
    <col min="33" max="33" width="14.28125" style="0" customWidth="1"/>
    <col min="34" max="36" width="10.00390625" style="0" customWidth="1"/>
    <col min="37" max="37" width="11.7109375" style="0" customWidth="1"/>
    <col min="38" max="40" width="10.00390625" style="0" customWidth="1"/>
    <col min="41" max="41" width="11.140625" style="0" customWidth="1"/>
    <col min="42" max="42" width="10.00390625" style="0" customWidth="1"/>
    <col min="43" max="46" width="12.140625" style="6" customWidth="1"/>
    <col min="47" max="58" width="12.140625" style="3" customWidth="1"/>
    <col min="59" max="16384" width="2.7109375" style="3" customWidth="1"/>
  </cols>
  <sheetData>
    <row r="1" spans="1:46" s="11" customFormat="1" ht="12.75" customHeight="1">
      <c r="A1" s="163" t="s">
        <v>93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</row>
    <row r="2" spans="1:46" s="11" customFormat="1" ht="12.75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s="11" customFormat="1" ht="12.75" customHeight="1">
      <c r="A3" s="163" t="s">
        <v>94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1:46" s="11" customFormat="1" ht="12.75" customHeight="1">
      <c r="A4" s="163" t="s">
        <v>95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1:46" s="11" customFormat="1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77"/>
      <c r="L5" s="56"/>
      <c r="M5" s="77"/>
      <c r="N5" s="56"/>
      <c r="O5" s="77"/>
      <c r="P5" s="56"/>
      <c r="Q5" s="77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s="11" customFormat="1" ht="12.75" customHeight="1">
      <c r="A6" s="164" t="s">
        <v>1</v>
      </c>
      <c r="B6" s="165"/>
      <c r="C6" s="165"/>
      <c r="D6" s="165"/>
      <c r="E6" s="166"/>
      <c r="F6" s="57"/>
      <c r="G6" s="58"/>
      <c r="H6" s="58"/>
      <c r="I6" s="56"/>
      <c r="J6" s="167" t="s">
        <v>536</v>
      </c>
      <c r="K6" s="168"/>
      <c r="L6" s="169"/>
      <c r="M6" s="83"/>
      <c r="N6" s="56"/>
      <c r="O6" s="77"/>
      <c r="P6" s="56"/>
      <c r="Q6" s="77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1:46" s="11" customFormat="1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77"/>
      <c r="L7" s="56"/>
      <c r="M7" s="77"/>
      <c r="N7" s="59"/>
      <c r="O7" s="86"/>
      <c r="P7" s="56"/>
      <c r="Q7" s="77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1:46" s="11" customFormat="1" ht="12.75">
      <c r="A8" s="56" t="s">
        <v>2</v>
      </c>
      <c r="B8" s="60" t="s">
        <v>3</v>
      </c>
      <c r="C8" s="61"/>
      <c r="D8" s="61"/>
      <c r="E8" s="61"/>
      <c r="F8" s="61"/>
      <c r="G8" s="61"/>
      <c r="H8" s="61"/>
      <c r="I8" s="61"/>
      <c r="J8" s="180" t="s">
        <v>91</v>
      </c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56"/>
      <c r="AN8" s="56"/>
      <c r="AO8" s="56"/>
      <c r="AP8" s="56"/>
      <c r="AQ8" s="56"/>
      <c r="AR8" s="56"/>
      <c r="AS8" s="56"/>
      <c r="AT8" s="56"/>
    </row>
    <row r="9" spans="1:46" s="11" customFormat="1" ht="12.75">
      <c r="A9" s="56"/>
      <c r="B9" s="63"/>
      <c r="C9" s="64"/>
      <c r="D9" s="64"/>
      <c r="E9" s="64"/>
      <c r="F9" s="64"/>
      <c r="G9" s="64"/>
      <c r="H9" s="64"/>
      <c r="I9" s="64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79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56"/>
      <c r="AN9" s="56"/>
      <c r="AO9" s="56"/>
      <c r="AP9" s="56"/>
      <c r="AQ9" s="56"/>
      <c r="AR9" s="56"/>
      <c r="AS9" s="56"/>
      <c r="AT9" s="56"/>
    </row>
    <row r="10" spans="1:172" s="14" customFormat="1" ht="12.75">
      <c r="A10" s="4"/>
      <c r="B10" s="65" t="s">
        <v>8</v>
      </c>
      <c r="C10" s="66"/>
      <c r="D10" s="66"/>
      <c r="E10" s="66"/>
      <c r="F10" s="66"/>
      <c r="G10" s="66"/>
      <c r="H10" s="66"/>
      <c r="I10" s="66"/>
      <c r="J10" s="175" t="s">
        <v>92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4"/>
      <c r="AN10" s="4"/>
      <c r="AO10" s="4"/>
      <c r="AP10" s="4"/>
      <c r="AQ10" s="4"/>
      <c r="AR10" s="4"/>
      <c r="AS10" s="4"/>
      <c r="AT10" s="4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</row>
    <row r="11" spans="1:46" s="11" customFormat="1" ht="12.75">
      <c r="A11" s="56"/>
      <c r="B11" s="63" t="s">
        <v>4</v>
      </c>
      <c r="C11" s="64"/>
      <c r="D11" s="64"/>
      <c r="E11" s="64"/>
      <c r="F11" s="64"/>
      <c r="G11" s="64"/>
      <c r="H11" s="64"/>
      <c r="I11" s="64"/>
      <c r="J11" s="178" t="s">
        <v>526</v>
      </c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9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56"/>
      <c r="AN11" s="56"/>
      <c r="AO11" s="56"/>
      <c r="AP11" s="56"/>
      <c r="AQ11" s="56"/>
      <c r="AR11" s="56"/>
      <c r="AS11" s="56"/>
      <c r="AT11" s="56"/>
    </row>
    <row r="12" spans="1:46" s="11" customFormat="1" ht="12.75">
      <c r="A12" s="56"/>
      <c r="B12" s="63" t="s">
        <v>5</v>
      </c>
      <c r="C12" s="64"/>
      <c r="D12" s="64"/>
      <c r="E12" s="64"/>
      <c r="F12" s="64"/>
      <c r="G12" s="64"/>
      <c r="H12" s="64"/>
      <c r="I12" s="64"/>
      <c r="J12" s="177" t="s">
        <v>98</v>
      </c>
      <c r="K12" s="177"/>
      <c r="L12" s="178"/>
      <c r="M12" s="84"/>
      <c r="N12" s="68"/>
      <c r="O12" s="87"/>
      <c r="P12" s="68"/>
      <c r="Q12" s="87"/>
      <c r="R12" s="68"/>
      <c r="S12" s="64"/>
      <c r="T12" s="64"/>
      <c r="U12" s="69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56"/>
      <c r="AN12" s="56"/>
      <c r="AO12" s="56"/>
      <c r="AP12" s="56"/>
      <c r="AQ12" s="56"/>
      <c r="AR12" s="56"/>
      <c r="AS12" s="56"/>
      <c r="AT12" s="56"/>
    </row>
    <row r="13" spans="1:46" s="11" customFormat="1" ht="12.75">
      <c r="A13" s="56"/>
      <c r="B13" s="63" t="s">
        <v>6</v>
      </c>
      <c r="C13" s="64"/>
      <c r="D13" s="64"/>
      <c r="E13" s="64"/>
      <c r="F13" s="64"/>
      <c r="G13" s="64"/>
      <c r="H13" s="64"/>
      <c r="I13" s="64"/>
      <c r="J13" s="178" t="s">
        <v>96</v>
      </c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9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56"/>
      <c r="AN13" s="56"/>
      <c r="AO13" s="56"/>
      <c r="AP13" s="56"/>
      <c r="AQ13" s="56"/>
      <c r="AR13" s="56"/>
      <c r="AS13" s="56"/>
      <c r="AT13" s="56"/>
    </row>
    <row r="14" spans="1:46" s="11" customFormat="1" ht="12.75">
      <c r="A14" s="56"/>
      <c r="B14" s="70" t="s">
        <v>7</v>
      </c>
      <c r="C14" s="71"/>
      <c r="D14" s="71"/>
      <c r="E14" s="71"/>
      <c r="F14" s="71"/>
      <c r="G14" s="71"/>
      <c r="H14" s="71"/>
      <c r="I14" s="71"/>
      <c r="J14" s="183" t="s">
        <v>97</v>
      </c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4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56"/>
      <c r="AN14" s="56"/>
      <c r="AO14" s="56"/>
      <c r="AP14" s="56"/>
      <c r="AQ14" s="56"/>
      <c r="AR14" s="56"/>
      <c r="AS14" s="56"/>
      <c r="AT14" s="56"/>
    </row>
    <row r="15" spans="1:46" ht="12.75">
      <c r="A15" s="56"/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1:46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L16" s="56"/>
      <c r="N16" s="56"/>
      <c r="P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1:46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L17" s="56"/>
      <c r="N17" s="56"/>
      <c r="P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1:172" s="2" customFormat="1" ht="12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148" t="s">
        <v>527</v>
      </c>
      <c r="L18" s="158"/>
      <c r="M18" s="158"/>
      <c r="N18" s="158"/>
      <c r="O18" s="158"/>
      <c r="P18" s="158"/>
      <c r="Q18" s="158"/>
      <c r="R18" s="159"/>
      <c r="S18" s="148" t="s">
        <v>528</v>
      </c>
      <c r="T18" s="149"/>
      <c r="U18" s="149"/>
      <c r="V18" s="150"/>
      <c r="W18" s="148" t="s">
        <v>529</v>
      </c>
      <c r="X18" s="149"/>
      <c r="Y18" s="149"/>
      <c r="Z18" s="150"/>
      <c r="AA18" s="148" t="s">
        <v>530</v>
      </c>
      <c r="AB18" s="149"/>
      <c r="AC18" s="149"/>
      <c r="AD18" s="150"/>
      <c r="AE18" s="148" t="s">
        <v>531</v>
      </c>
      <c r="AF18" s="149"/>
      <c r="AG18" s="149"/>
      <c r="AH18" s="150"/>
      <c r="AI18" s="148" t="s">
        <v>532</v>
      </c>
      <c r="AJ18" s="149"/>
      <c r="AK18" s="149"/>
      <c r="AL18" s="150"/>
      <c r="AM18" s="148" t="s">
        <v>533</v>
      </c>
      <c r="AN18" s="149"/>
      <c r="AO18" s="149"/>
      <c r="AP18" s="150"/>
      <c r="AQ18" s="188" t="s">
        <v>535</v>
      </c>
      <c r="AR18" s="188"/>
      <c r="AS18" s="188"/>
      <c r="AT18" s="18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</row>
    <row r="19" spans="1:172" s="2" customFormat="1" ht="11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160"/>
      <c r="L19" s="161"/>
      <c r="M19" s="161"/>
      <c r="N19" s="161"/>
      <c r="O19" s="161"/>
      <c r="P19" s="161"/>
      <c r="Q19" s="161"/>
      <c r="R19" s="162"/>
      <c r="S19" s="151"/>
      <c r="T19" s="152"/>
      <c r="U19" s="152"/>
      <c r="V19" s="153"/>
      <c r="W19" s="151"/>
      <c r="X19" s="152"/>
      <c r="Y19" s="152"/>
      <c r="Z19" s="153"/>
      <c r="AA19" s="151"/>
      <c r="AB19" s="152"/>
      <c r="AC19" s="152"/>
      <c r="AD19" s="153"/>
      <c r="AE19" s="151"/>
      <c r="AF19" s="152"/>
      <c r="AG19" s="152"/>
      <c r="AH19" s="153"/>
      <c r="AI19" s="151"/>
      <c r="AJ19" s="152"/>
      <c r="AK19" s="152"/>
      <c r="AL19" s="153"/>
      <c r="AM19" s="151"/>
      <c r="AN19" s="152"/>
      <c r="AO19" s="152"/>
      <c r="AP19" s="153"/>
      <c r="AQ19" s="188"/>
      <c r="AR19" s="188"/>
      <c r="AS19" s="188"/>
      <c r="AT19" s="188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</row>
    <row r="20" spans="1:172" s="2" customFormat="1" ht="11.25" customHeight="1" thickBot="1">
      <c r="A20" s="73"/>
      <c r="B20" s="170" t="s">
        <v>24</v>
      </c>
      <c r="C20" s="171"/>
      <c r="D20" s="171"/>
      <c r="E20" s="171"/>
      <c r="F20" s="171"/>
      <c r="G20" s="171"/>
      <c r="H20" s="171"/>
      <c r="I20" s="171"/>
      <c r="J20" s="172"/>
      <c r="K20" s="185">
        <v>2101</v>
      </c>
      <c r="L20" s="186"/>
      <c r="M20" s="186"/>
      <c r="N20" s="186"/>
      <c r="O20" s="186"/>
      <c r="P20" s="186"/>
      <c r="Q20" s="186"/>
      <c r="R20" s="187"/>
      <c r="S20" s="157">
        <v>2102</v>
      </c>
      <c r="T20" s="157"/>
      <c r="U20" s="157"/>
      <c r="V20" s="157"/>
      <c r="W20" s="157">
        <v>2103</v>
      </c>
      <c r="X20" s="157"/>
      <c r="Y20" s="157"/>
      <c r="Z20" s="157"/>
      <c r="AA20" s="157">
        <v>2104</v>
      </c>
      <c r="AB20" s="157"/>
      <c r="AC20" s="157"/>
      <c r="AD20" s="157"/>
      <c r="AE20" s="157">
        <v>2105</v>
      </c>
      <c r="AF20" s="157"/>
      <c r="AG20" s="157"/>
      <c r="AH20" s="157"/>
      <c r="AI20" s="157">
        <v>2106</v>
      </c>
      <c r="AJ20" s="157"/>
      <c r="AK20" s="157"/>
      <c r="AL20" s="157"/>
      <c r="AM20" s="157">
        <v>2107</v>
      </c>
      <c r="AN20" s="157"/>
      <c r="AO20" s="157"/>
      <c r="AP20" s="157"/>
      <c r="AQ20" s="188">
        <v>21</v>
      </c>
      <c r="AR20" s="188"/>
      <c r="AS20" s="188"/>
      <c r="AT20" s="18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</row>
    <row r="21" spans="2:172" s="77" customFormat="1" ht="40.5" customHeight="1" thickBot="1">
      <c r="B21" s="154"/>
      <c r="C21" s="155"/>
      <c r="D21" s="155"/>
      <c r="E21" s="155"/>
      <c r="F21" s="155"/>
      <c r="G21" s="155"/>
      <c r="H21" s="155"/>
      <c r="I21" s="155"/>
      <c r="J21" s="156"/>
      <c r="K21" s="28" t="s">
        <v>163</v>
      </c>
      <c r="L21" s="78" t="s">
        <v>9</v>
      </c>
      <c r="M21" s="28" t="s">
        <v>163</v>
      </c>
      <c r="N21" s="79" t="s">
        <v>87</v>
      </c>
      <c r="O21" s="28" t="s">
        <v>163</v>
      </c>
      <c r="P21" s="79" t="s">
        <v>88</v>
      </c>
      <c r="Q21" s="28" t="s">
        <v>163</v>
      </c>
      <c r="R21" s="80" t="s">
        <v>89</v>
      </c>
      <c r="S21" s="78" t="s">
        <v>9</v>
      </c>
      <c r="T21" s="79" t="s">
        <v>87</v>
      </c>
      <c r="U21" s="79" t="s">
        <v>88</v>
      </c>
      <c r="V21" s="80" t="s">
        <v>89</v>
      </c>
      <c r="W21" s="78" t="s">
        <v>9</v>
      </c>
      <c r="X21" s="79" t="s">
        <v>87</v>
      </c>
      <c r="Y21" s="79" t="s">
        <v>88</v>
      </c>
      <c r="Z21" s="80" t="s">
        <v>89</v>
      </c>
      <c r="AA21" s="78" t="s">
        <v>9</v>
      </c>
      <c r="AB21" s="79" t="s">
        <v>87</v>
      </c>
      <c r="AC21" s="79" t="s">
        <v>88</v>
      </c>
      <c r="AD21" s="80" t="s">
        <v>89</v>
      </c>
      <c r="AE21" s="78" t="s">
        <v>9</v>
      </c>
      <c r="AF21" s="79" t="s">
        <v>87</v>
      </c>
      <c r="AG21" s="79" t="s">
        <v>88</v>
      </c>
      <c r="AH21" s="80" t="s">
        <v>89</v>
      </c>
      <c r="AI21" s="78" t="s">
        <v>9</v>
      </c>
      <c r="AJ21" s="79" t="s">
        <v>87</v>
      </c>
      <c r="AK21" s="79" t="s">
        <v>88</v>
      </c>
      <c r="AL21" s="80" t="s">
        <v>89</v>
      </c>
      <c r="AM21" s="78" t="s">
        <v>9</v>
      </c>
      <c r="AN21" s="79" t="s">
        <v>87</v>
      </c>
      <c r="AO21" s="79" t="s">
        <v>88</v>
      </c>
      <c r="AP21" s="80" t="s">
        <v>89</v>
      </c>
      <c r="AQ21" s="81" t="s">
        <v>9</v>
      </c>
      <c r="AR21" s="81" t="s">
        <v>87</v>
      </c>
      <c r="AS21" s="81" t="s">
        <v>88</v>
      </c>
      <c r="AT21" s="81" t="s">
        <v>89</v>
      </c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</row>
    <row r="22" spans="1:46" ht="12.75">
      <c r="A22" s="56"/>
      <c r="B22" s="147" t="s">
        <v>10</v>
      </c>
      <c r="C22" s="147"/>
      <c r="D22" s="147"/>
      <c r="E22" s="147"/>
      <c r="F22" s="147"/>
      <c r="G22" s="147"/>
      <c r="H22" s="147"/>
      <c r="I22" s="147"/>
      <c r="J22" s="147"/>
      <c r="K22" s="50" t="s">
        <v>216</v>
      </c>
      <c r="L22" s="74">
        <v>0</v>
      </c>
      <c r="M22" s="51" t="s">
        <v>255</v>
      </c>
      <c r="N22" s="74">
        <v>0</v>
      </c>
      <c r="O22" s="51" t="s">
        <v>294</v>
      </c>
      <c r="P22" s="74">
        <v>0</v>
      </c>
      <c r="Q22" s="51" t="s">
        <v>333</v>
      </c>
      <c r="R22" s="74">
        <v>0</v>
      </c>
      <c r="S22" s="74">
        <v>1</v>
      </c>
      <c r="T22" s="74">
        <v>1</v>
      </c>
      <c r="U22" s="74">
        <v>70</v>
      </c>
      <c r="V22" s="75">
        <v>70</v>
      </c>
      <c r="W22" s="74">
        <v>2</v>
      </c>
      <c r="X22" s="74">
        <v>1</v>
      </c>
      <c r="Y22" s="74">
        <v>74</v>
      </c>
      <c r="Z22" s="75">
        <v>69.97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2</v>
      </c>
      <c r="AJ22" s="74">
        <v>1</v>
      </c>
      <c r="AK22" s="74">
        <v>236</v>
      </c>
      <c r="AL22" s="75">
        <v>273.36</v>
      </c>
      <c r="AM22" s="74">
        <v>2</v>
      </c>
      <c r="AN22" s="74">
        <v>0</v>
      </c>
      <c r="AO22" s="74">
        <v>74</v>
      </c>
      <c r="AP22" s="75">
        <v>185.84</v>
      </c>
      <c r="AQ22" s="74">
        <f>SUM(L22+S22+W22+AA22+AE22+AI22+AM22)</f>
        <v>7</v>
      </c>
      <c r="AR22" s="74">
        <f>SUM(AN22+AJ22+AF22+AB22+X22+T22+N22)</f>
        <v>3</v>
      </c>
      <c r="AS22" s="74">
        <f>SUM(AO22+AK22+AG22+AC22+Y22+U22+P22)</f>
        <v>454</v>
      </c>
      <c r="AT22" s="76">
        <f>SUM(AP22+AL22+AH22+AD22+Z22+V22+R22)</f>
        <v>599.1700000000001</v>
      </c>
    </row>
    <row r="23" spans="1:46" ht="12.75" customHeight="1">
      <c r="A23" s="56"/>
      <c r="B23" s="147" t="s">
        <v>11</v>
      </c>
      <c r="C23" s="147"/>
      <c r="D23" s="147"/>
      <c r="E23" s="147"/>
      <c r="F23" s="147"/>
      <c r="G23" s="147"/>
      <c r="H23" s="147"/>
      <c r="I23" s="147"/>
      <c r="J23" s="147"/>
      <c r="K23" s="49" t="s">
        <v>217</v>
      </c>
      <c r="L23" s="74">
        <v>0</v>
      </c>
      <c r="M23" s="52" t="s">
        <v>256</v>
      </c>
      <c r="N23" s="74">
        <v>0</v>
      </c>
      <c r="O23" s="52" t="s">
        <v>295</v>
      </c>
      <c r="P23" s="74">
        <v>0</v>
      </c>
      <c r="Q23" s="52" t="s">
        <v>334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1</v>
      </c>
      <c r="X23" s="74">
        <v>0</v>
      </c>
      <c r="Y23" s="74">
        <v>2</v>
      </c>
      <c r="Z23" s="75">
        <v>29.79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f aca="true" t="shared" si="0" ref="AQ23:AQ86">SUM(L23+S23+W23+AA23+AE23+AI23+AM23)</f>
        <v>1</v>
      </c>
      <c r="AR23" s="74">
        <f aca="true" t="shared" si="1" ref="AR23:AR86">SUM(AN23+AJ23+AF23+AB23+X23+T23+N23)</f>
        <v>0</v>
      </c>
      <c r="AS23" s="74">
        <f aca="true" t="shared" si="2" ref="AS23:AS86">SUM(AO23+AK23+AG23+AC23+Y23+U23+P23)</f>
        <v>2</v>
      </c>
      <c r="AT23" s="76">
        <f aca="true" t="shared" si="3" ref="AT23:AT86">SUM(AP23+AL23+AH23+AD23+Z23+V23+R23)</f>
        <v>29.79</v>
      </c>
    </row>
    <row r="24" spans="1:46" ht="12.75" customHeight="1">
      <c r="A24" s="56"/>
      <c r="B24" s="147" t="s">
        <v>12</v>
      </c>
      <c r="C24" s="147"/>
      <c r="D24" s="147"/>
      <c r="E24" s="147"/>
      <c r="F24" s="147"/>
      <c r="G24" s="147"/>
      <c r="H24" s="147"/>
      <c r="I24" s="147"/>
      <c r="J24" s="147"/>
      <c r="K24" s="49" t="s">
        <v>218</v>
      </c>
      <c r="L24" s="74">
        <v>2</v>
      </c>
      <c r="M24" s="52" t="s">
        <v>257</v>
      </c>
      <c r="N24" s="74">
        <v>3</v>
      </c>
      <c r="O24" s="52" t="s">
        <v>296</v>
      </c>
      <c r="P24" s="74">
        <v>32</v>
      </c>
      <c r="Q24" s="52" t="s">
        <v>335</v>
      </c>
      <c r="R24" s="75">
        <v>11.52</v>
      </c>
      <c r="S24" s="74">
        <v>0</v>
      </c>
      <c r="T24" s="74">
        <v>0</v>
      </c>
      <c r="U24" s="74">
        <v>0</v>
      </c>
      <c r="V24" s="74">
        <v>0</v>
      </c>
      <c r="W24" s="74">
        <v>2</v>
      </c>
      <c r="X24" s="74">
        <v>1</v>
      </c>
      <c r="Y24" s="74">
        <v>16</v>
      </c>
      <c r="Z24" s="75">
        <v>11.43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f t="shared" si="0"/>
        <v>4</v>
      </c>
      <c r="AR24" s="74">
        <f t="shared" si="1"/>
        <v>4</v>
      </c>
      <c r="AS24" s="74">
        <f t="shared" si="2"/>
        <v>48</v>
      </c>
      <c r="AT24" s="76">
        <f t="shared" si="3"/>
        <v>22.95</v>
      </c>
    </row>
    <row r="25" spans="1:46" ht="12.75" customHeight="1">
      <c r="A25" s="56"/>
      <c r="B25" s="147" t="s">
        <v>13</v>
      </c>
      <c r="C25" s="147"/>
      <c r="D25" s="147"/>
      <c r="E25" s="147"/>
      <c r="F25" s="147"/>
      <c r="G25" s="147"/>
      <c r="H25" s="147"/>
      <c r="I25" s="147"/>
      <c r="J25" s="147"/>
      <c r="K25" s="49" t="s">
        <v>219</v>
      </c>
      <c r="L25" s="74">
        <v>0</v>
      </c>
      <c r="M25" s="52" t="s">
        <v>258</v>
      </c>
      <c r="N25" s="74">
        <v>0</v>
      </c>
      <c r="O25" s="52" t="s">
        <v>297</v>
      </c>
      <c r="P25" s="74">
        <v>0</v>
      </c>
      <c r="Q25" s="52" t="s">
        <v>336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2</v>
      </c>
      <c r="AN25" s="74">
        <v>1</v>
      </c>
      <c r="AO25" s="74">
        <v>297</v>
      </c>
      <c r="AP25" s="75">
        <v>386.41</v>
      </c>
      <c r="AQ25" s="74">
        <f t="shared" si="0"/>
        <v>2</v>
      </c>
      <c r="AR25" s="74">
        <f t="shared" si="1"/>
        <v>1</v>
      </c>
      <c r="AS25" s="74">
        <f t="shared" si="2"/>
        <v>297</v>
      </c>
      <c r="AT25" s="76">
        <f t="shared" si="3"/>
        <v>386.41</v>
      </c>
    </row>
    <row r="26" spans="1:46" ht="12.75" customHeight="1">
      <c r="A26" s="56"/>
      <c r="B26" s="147" t="s">
        <v>14</v>
      </c>
      <c r="C26" s="147"/>
      <c r="D26" s="147"/>
      <c r="E26" s="147"/>
      <c r="F26" s="147"/>
      <c r="G26" s="147"/>
      <c r="H26" s="147"/>
      <c r="I26" s="147"/>
      <c r="J26" s="147"/>
      <c r="K26" s="49" t="s">
        <v>220</v>
      </c>
      <c r="L26" s="74">
        <v>0</v>
      </c>
      <c r="M26" s="52" t="s">
        <v>259</v>
      </c>
      <c r="N26" s="74">
        <v>0</v>
      </c>
      <c r="O26" s="52" t="s">
        <v>298</v>
      </c>
      <c r="P26" s="74">
        <v>0</v>
      </c>
      <c r="Q26" s="52" t="s">
        <v>337</v>
      </c>
      <c r="R26" s="74">
        <v>0</v>
      </c>
      <c r="S26" s="74">
        <v>4</v>
      </c>
      <c r="T26" s="74">
        <v>8</v>
      </c>
      <c r="U26" s="74">
        <v>187</v>
      </c>
      <c r="V26" s="75">
        <v>22.1</v>
      </c>
      <c r="W26" s="74">
        <v>4</v>
      </c>
      <c r="X26" s="74">
        <v>3</v>
      </c>
      <c r="Y26" s="74">
        <v>49</v>
      </c>
      <c r="Z26" s="75">
        <v>14.2</v>
      </c>
      <c r="AA26" s="74">
        <v>3</v>
      </c>
      <c r="AB26" s="74">
        <v>6</v>
      </c>
      <c r="AC26" s="74">
        <v>147</v>
      </c>
      <c r="AD26" s="75">
        <v>25.78</v>
      </c>
      <c r="AE26" s="74">
        <v>0</v>
      </c>
      <c r="AF26" s="74">
        <v>0</v>
      </c>
      <c r="AG26" s="74">
        <v>0</v>
      </c>
      <c r="AH26" s="74">
        <v>0</v>
      </c>
      <c r="AI26" s="74">
        <v>3</v>
      </c>
      <c r="AJ26" s="74">
        <v>0</v>
      </c>
      <c r="AK26" s="74">
        <v>4</v>
      </c>
      <c r="AL26" s="75">
        <v>12.74</v>
      </c>
      <c r="AM26" s="74">
        <v>5</v>
      </c>
      <c r="AN26" s="74">
        <v>3</v>
      </c>
      <c r="AO26" s="74">
        <v>52</v>
      </c>
      <c r="AP26" s="75">
        <v>16.47</v>
      </c>
      <c r="AQ26" s="74">
        <f t="shared" si="0"/>
        <v>19</v>
      </c>
      <c r="AR26" s="74">
        <f t="shared" si="1"/>
        <v>20</v>
      </c>
      <c r="AS26" s="74">
        <f t="shared" si="2"/>
        <v>439</v>
      </c>
      <c r="AT26" s="76">
        <f t="shared" si="3"/>
        <v>91.28999999999999</v>
      </c>
    </row>
    <row r="27" spans="1:46" ht="12.75" customHeight="1">
      <c r="A27" s="56"/>
      <c r="B27" s="147" t="s">
        <v>15</v>
      </c>
      <c r="C27" s="147"/>
      <c r="D27" s="147"/>
      <c r="E27" s="147"/>
      <c r="F27" s="147"/>
      <c r="G27" s="147"/>
      <c r="H27" s="147"/>
      <c r="I27" s="147"/>
      <c r="J27" s="147"/>
      <c r="K27" s="49" t="s">
        <v>221</v>
      </c>
      <c r="L27" s="74">
        <v>0</v>
      </c>
      <c r="M27" s="52" t="s">
        <v>260</v>
      </c>
      <c r="N27" s="74">
        <v>0</v>
      </c>
      <c r="O27" s="52" t="s">
        <v>299</v>
      </c>
      <c r="P27" s="74">
        <v>0</v>
      </c>
      <c r="Q27" s="52" t="s">
        <v>338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v>2</v>
      </c>
      <c r="AN27" s="74">
        <v>0</v>
      </c>
      <c r="AO27" s="74">
        <v>17</v>
      </c>
      <c r="AP27" s="75">
        <v>34.36</v>
      </c>
      <c r="AQ27" s="74">
        <f t="shared" si="0"/>
        <v>2</v>
      </c>
      <c r="AR27" s="74">
        <f t="shared" si="1"/>
        <v>0</v>
      </c>
      <c r="AS27" s="74">
        <f t="shared" si="2"/>
        <v>17</v>
      </c>
      <c r="AT27" s="76">
        <f t="shared" si="3"/>
        <v>34.36</v>
      </c>
    </row>
    <row r="28" spans="1:46" ht="12.75" customHeight="1">
      <c r="A28" s="56"/>
      <c r="B28" s="147" t="s">
        <v>16</v>
      </c>
      <c r="C28" s="147"/>
      <c r="D28" s="147"/>
      <c r="E28" s="147"/>
      <c r="F28" s="147"/>
      <c r="G28" s="147"/>
      <c r="H28" s="147"/>
      <c r="I28" s="147"/>
      <c r="J28" s="147"/>
      <c r="K28" s="49" t="s">
        <v>222</v>
      </c>
      <c r="L28" s="74">
        <v>0</v>
      </c>
      <c r="M28" s="52" t="s">
        <v>261</v>
      </c>
      <c r="N28" s="74">
        <v>0</v>
      </c>
      <c r="O28" s="52" t="s">
        <v>300</v>
      </c>
      <c r="P28" s="74">
        <v>0</v>
      </c>
      <c r="Q28" s="52" t="s">
        <v>339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f t="shared" si="0"/>
        <v>0</v>
      </c>
      <c r="AR28" s="74">
        <f t="shared" si="1"/>
        <v>0</v>
      </c>
      <c r="AS28" s="74">
        <f t="shared" si="2"/>
        <v>0</v>
      </c>
      <c r="AT28" s="76">
        <f t="shared" si="3"/>
        <v>0</v>
      </c>
    </row>
    <row r="29" spans="1:46" ht="12.75" customHeight="1">
      <c r="A29" s="56"/>
      <c r="B29" s="147" t="s">
        <v>17</v>
      </c>
      <c r="C29" s="147"/>
      <c r="D29" s="147"/>
      <c r="E29" s="147"/>
      <c r="F29" s="147"/>
      <c r="G29" s="147"/>
      <c r="H29" s="147"/>
      <c r="I29" s="147"/>
      <c r="J29" s="147"/>
      <c r="K29" s="49" t="s">
        <v>223</v>
      </c>
      <c r="L29" s="74">
        <v>0</v>
      </c>
      <c r="M29" s="52" t="s">
        <v>262</v>
      </c>
      <c r="N29" s="74">
        <v>0</v>
      </c>
      <c r="O29" s="52" t="s">
        <v>301</v>
      </c>
      <c r="P29" s="74">
        <v>0</v>
      </c>
      <c r="Q29" s="52" t="s">
        <v>340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74">
        <v>0</v>
      </c>
      <c r="AI29" s="74">
        <v>1</v>
      </c>
      <c r="AJ29" s="74">
        <v>0</v>
      </c>
      <c r="AK29" s="74">
        <v>2</v>
      </c>
      <c r="AL29" s="75">
        <v>31.75</v>
      </c>
      <c r="AM29" s="74">
        <v>0</v>
      </c>
      <c r="AN29" s="74">
        <v>0</v>
      </c>
      <c r="AO29" s="74">
        <v>0</v>
      </c>
      <c r="AP29" s="74">
        <v>0</v>
      </c>
      <c r="AQ29" s="74">
        <f t="shared" si="0"/>
        <v>1</v>
      </c>
      <c r="AR29" s="74">
        <f t="shared" si="1"/>
        <v>0</v>
      </c>
      <c r="AS29" s="74">
        <f t="shared" si="2"/>
        <v>2</v>
      </c>
      <c r="AT29" s="76">
        <f t="shared" si="3"/>
        <v>31.75</v>
      </c>
    </row>
    <row r="30" spans="1:46" ht="12.75" customHeight="1">
      <c r="A30" s="56"/>
      <c r="B30" s="147" t="s">
        <v>18</v>
      </c>
      <c r="C30" s="147"/>
      <c r="D30" s="147"/>
      <c r="E30" s="147"/>
      <c r="F30" s="147"/>
      <c r="G30" s="147"/>
      <c r="H30" s="147"/>
      <c r="I30" s="147"/>
      <c r="J30" s="147"/>
      <c r="K30" s="49" t="s">
        <v>224</v>
      </c>
      <c r="L30" s="74">
        <v>16</v>
      </c>
      <c r="M30" s="52" t="s">
        <v>263</v>
      </c>
      <c r="N30" s="74">
        <v>49</v>
      </c>
      <c r="O30" s="52" t="s">
        <v>302</v>
      </c>
      <c r="P30" s="74">
        <v>417</v>
      </c>
      <c r="Q30" s="52" t="s">
        <v>341</v>
      </c>
      <c r="R30" s="75">
        <v>8.46</v>
      </c>
      <c r="S30" s="74">
        <v>27</v>
      </c>
      <c r="T30" s="74">
        <v>36</v>
      </c>
      <c r="U30" s="74">
        <v>337</v>
      </c>
      <c r="V30" s="75">
        <v>9.35</v>
      </c>
      <c r="W30" s="74">
        <v>5</v>
      </c>
      <c r="X30" s="74">
        <v>5</v>
      </c>
      <c r="Y30" s="74">
        <v>90</v>
      </c>
      <c r="Z30" s="75">
        <v>16.89</v>
      </c>
      <c r="AA30" s="74">
        <v>14</v>
      </c>
      <c r="AB30" s="74">
        <v>27</v>
      </c>
      <c r="AC30" s="74">
        <v>747</v>
      </c>
      <c r="AD30" s="75">
        <v>27.65</v>
      </c>
      <c r="AE30" s="74">
        <v>23</v>
      </c>
      <c r="AF30" s="74">
        <v>44</v>
      </c>
      <c r="AG30" s="74">
        <v>3756</v>
      </c>
      <c r="AH30" s="75">
        <v>86.3</v>
      </c>
      <c r="AI30" s="74">
        <v>1</v>
      </c>
      <c r="AJ30" s="74">
        <v>1</v>
      </c>
      <c r="AK30" s="74">
        <v>6</v>
      </c>
      <c r="AL30" s="75">
        <v>6</v>
      </c>
      <c r="AM30" s="74">
        <v>1</v>
      </c>
      <c r="AN30" s="74">
        <v>2</v>
      </c>
      <c r="AO30" s="74">
        <v>12</v>
      </c>
      <c r="AP30" s="75">
        <v>6</v>
      </c>
      <c r="AQ30" s="74">
        <f t="shared" si="0"/>
        <v>87</v>
      </c>
      <c r="AR30" s="74">
        <f t="shared" si="1"/>
        <v>164</v>
      </c>
      <c r="AS30" s="74">
        <f t="shared" si="2"/>
        <v>5365</v>
      </c>
      <c r="AT30" s="76">
        <f t="shared" si="3"/>
        <v>160.64999999999998</v>
      </c>
    </row>
    <row r="31" spans="1:46" ht="12.75" customHeight="1">
      <c r="A31" s="56"/>
      <c r="B31" s="147" t="s">
        <v>19</v>
      </c>
      <c r="C31" s="147"/>
      <c r="D31" s="147"/>
      <c r="E31" s="147"/>
      <c r="F31" s="147"/>
      <c r="G31" s="147"/>
      <c r="H31" s="147"/>
      <c r="I31" s="147"/>
      <c r="J31" s="147"/>
      <c r="K31" s="49" t="s">
        <v>225</v>
      </c>
      <c r="L31" s="74">
        <v>0</v>
      </c>
      <c r="M31" s="52" t="s">
        <v>264</v>
      </c>
      <c r="N31" s="74">
        <v>0</v>
      </c>
      <c r="O31" s="52" t="s">
        <v>303</v>
      </c>
      <c r="P31" s="74">
        <v>0</v>
      </c>
      <c r="Q31" s="52" t="s">
        <v>342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f t="shared" si="0"/>
        <v>0</v>
      </c>
      <c r="AR31" s="74">
        <f t="shared" si="1"/>
        <v>0</v>
      </c>
      <c r="AS31" s="74">
        <f t="shared" si="2"/>
        <v>0</v>
      </c>
      <c r="AT31" s="76">
        <f t="shared" si="3"/>
        <v>0</v>
      </c>
    </row>
    <row r="32" spans="1:46" ht="12.75" customHeight="1">
      <c r="A32" s="56"/>
      <c r="B32" s="147" t="s">
        <v>20</v>
      </c>
      <c r="C32" s="147"/>
      <c r="D32" s="147"/>
      <c r="E32" s="147"/>
      <c r="F32" s="147"/>
      <c r="G32" s="147"/>
      <c r="H32" s="147"/>
      <c r="I32" s="147"/>
      <c r="J32" s="147"/>
      <c r="K32" s="49" t="s">
        <v>226</v>
      </c>
      <c r="L32" s="74">
        <v>0</v>
      </c>
      <c r="M32" s="52" t="s">
        <v>265</v>
      </c>
      <c r="N32" s="74">
        <v>0</v>
      </c>
      <c r="O32" s="52" t="s">
        <v>304</v>
      </c>
      <c r="P32" s="74">
        <v>0</v>
      </c>
      <c r="Q32" s="52" t="s">
        <v>343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f t="shared" si="0"/>
        <v>0</v>
      </c>
      <c r="AR32" s="74">
        <f t="shared" si="1"/>
        <v>0</v>
      </c>
      <c r="AS32" s="74">
        <f t="shared" si="2"/>
        <v>0</v>
      </c>
      <c r="AT32" s="76">
        <f t="shared" si="3"/>
        <v>0</v>
      </c>
    </row>
    <row r="33" spans="1:46" ht="12.75" customHeight="1">
      <c r="A33" s="56"/>
      <c r="B33" s="147" t="s">
        <v>21</v>
      </c>
      <c r="C33" s="147"/>
      <c r="D33" s="147"/>
      <c r="E33" s="147"/>
      <c r="F33" s="147"/>
      <c r="G33" s="147"/>
      <c r="H33" s="147"/>
      <c r="I33" s="147"/>
      <c r="J33" s="147"/>
      <c r="K33" s="49" t="s">
        <v>227</v>
      </c>
      <c r="L33" s="74">
        <v>0</v>
      </c>
      <c r="M33" s="52" t="s">
        <v>266</v>
      </c>
      <c r="N33" s="74">
        <v>0</v>
      </c>
      <c r="O33" s="52" t="s">
        <v>305</v>
      </c>
      <c r="P33" s="74">
        <v>0</v>
      </c>
      <c r="Q33" s="52" t="s">
        <v>344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4">
        <f t="shared" si="0"/>
        <v>0</v>
      </c>
      <c r="AR33" s="74">
        <f t="shared" si="1"/>
        <v>0</v>
      </c>
      <c r="AS33" s="74">
        <f t="shared" si="2"/>
        <v>0</v>
      </c>
      <c r="AT33" s="76">
        <f t="shared" si="3"/>
        <v>0</v>
      </c>
    </row>
    <row r="34" spans="1:46" ht="12.75" customHeight="1">
      <c r="A34" s="56"/>
      <c r="B34" s="147" t="s">
        <v>22</v>
      </c>
      <c r="C34" s="147"/>
      <c r="D34" s="147"/>
      <c r="E34" s="147"/>
      <c r="F34" s="147"/>
      <c r="G34" s="147"/>
      <c r="H34" s="147"/>
      <c r="I34" s="147"/>
      <c r="J34" s="147"/>
      <c r="K34" s="49" t="s">
        <v>228</v>
      </c>
      <c r="L34" s="74">
        <v>68</v>
      </c>
      <c r="M34" s="52" t="s">
        <v>267</v>
      </c>
      <c r="N34" s="74">
        <v>65</v>
      </c>
      <c r="O34" s="52" t="s">
        <v>306</v>
      </c>
      <c r="P34" s="74">
        <v>10607</v>
      </c>
      <c r="Q34" s="52" t="s">
        <v>345</v>
      </c>
      <c r="R34" s="75">
        <v>162.23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v>146</v>
      </c>
      <c r="AN34" s="74">
        <v>106</v>
      </c>
      <c r="AO34" s="74">
        <v>19206</v>
      </c>
      <c r="AP34" s="75">
        <v>180.59</v>
      </c>
      <c r="AQ34" s="74">
        <f t="shared" si="0"/>
        <v>214</v>
      </c>
      <c r="AR34" s="74">
        <f t="shared" si="1"/>
        <v>171</v>
      </c>
      <c r="AS34" s="74">
        <f t="shared" si="2"/>
        <v>29813</v>
      </c>
      <c r="AT34" s="76">
        <f t="shared" si="3"/>
        <v>342.82</v>
      </c>
    </row>
    <row r="35" spans="1:46" ht="12.75" customHeight="1">
      <c r="A35" s="56"/>
      <c r="B35" s="147" t="s">
        <v>23</v>
      </c>
      <c r="C35" s="147"/>
      <c r="D35" s="147"/>
      <c r="E35" s="147"/>
      <c r="F35" s="147"/>
      <c r="G35" s="147"/>
      <c r="H35" s="147"/>
      <c r="I35" s="147"/>
      <c r="J35" s="147"/>
      <c r="K35" s="49" t="s">
        <v>229</v>
      </c>
      <c r="L35" s="74">
        <v>0</v>
      </c>
      <c r="M35" s="52" t="s">
        <v>268</v>
      </c>
      <c r="N35" s="74">
        <v>0</v>
      </c>
      <c r="O35" s="52" t="s">
        <v>307</v>
      </c>
      <c r="P35" s="74">
        <v>0</v>
      </c>
      <c r="Q35" s="52" t="s">
        <v>346</v>
      </c>
      <c r="R35" s="74">
        <v>0</v>
      </c>
      <c r="S35" s="74">
        <v>1</v>
      </c>
      <c r="T35" s="74">
        <v>1</v>
      </c>
      <c r="U35" s="74">
        <v>40</v>
      </c>
      <c r="V35" s="75">
        <v>74.27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v>1</v>
      </c>
      <c r="AN35" s="74">
        <v>1</v>
      </c>
      <c r="AO35" s="74">
        <v>68</v>
      </c>
      <c r="AP35" s="75">
        <v>68.18</v>
      </c>
      <c r="AQ35" s="74">
        <f t="shared" si="0"/>
        <v>2</v>
      </c>
      <c r="AR35" s="74">
        <f t="shared" si="1"/>
        <v>2</v>
      </c>
      <c r="AS35" s="74">
        <f t="shared" si="2"/>
        <v>108</v>
      </c>
      <c r="AT35" s="76">
        <f t="shared" si="3"/>
        <v>142.45</v>
      </c>
    </row>
    <row r="36" spans="1:46" ht="12.75" customHeight="1">
      <c r="A36" s="56"/>
      <c r="B36" s="147" t="s">
        <v>25</v>
      </c>
      <c r="C36" s="147"/>
      <c r="D36" s="147"/>
      <c r="E36" s="147"/>
      <c r="F36" s="147"/>
      <c r="G36" s="147"/>
      <c r="H36" s="147"/>
      <c r="I36" s="147"/>
      <c r="J36" s="147"/>
      <c r="K36" s="49" t="s">
        <v>230</v>
      </c>
      <c r="L36" s="74">
        <v>1</v>
      </c>
      <c r="M36" s="52" t="s">
        <v>269</v>
      </c>
      <c r="N36" s="74">
        <v>2</v>
      </c>
      <c r="O36" s="52" t="s">
        <v>308</v>
      </c>
      <c r="P36" s="74">
        <v>80</v>
      </c>
      <c r="Q36" s="52" t="s">
        <v>347</v>
      </c>
      <c r="R36" s="75">
        <v>53.33</v>
      </c>
      <c r="S36" s="74">
        <v>2</v>
      </c>
      <c r="T36" s="74">
        <v>2</v>
      </c>
      <c r="U36" s="74">
        <v>50</v>
      </c>
      <c r="V36" s="75">
        <v>21.43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v>1</v>
      </c>
      <c r="AN36" s="74">
        <v>0</v>
      </c>
      <c r="AO36" s="74">
        <v>3</v>
      </c>
      <c r="AP36" s="75">
        <v>34.86</v>
      </c>
      <c r="AQ36" s="74">
        <f t="shared" si="0"/>
        <v>4</v>
      </c>
      <c r="AR36" s="74">
        <f t="shared" si="1"/>
        <v>4</v>
      </c>
      <c r="AS36" s="74">
        <f t="shared" si="2"/>
        <v>133</v>
      </c>
      <c r="AT36" s="76">
        <f t="shared" si="3"/>
        <v>109.62</v>
      </c>
    </row>
    <row r="37" spans="1:46" ht="12.75" customHeight="1">
      <c r="A37" s="56"/>
      <c r="B37" s="147" t="s">
        <v>26</v>
      </c>
      <c r="C37" s="147"/>
      <c r="D37" s="147"/>
      <c r="E37" s="147"/>
      <c r="F37" s="147"/>
      <c r="G37" s="147"/>
      <c r="H37" s="147"/>
      <c r="I37" s="147"/>
      <c r="J37" s="147"/>
      <c r="K37" s="49" t="s">
        <v>231</v>
      </c>
      <c r="L37" s="74">
        <v>1</v>
      </c>
      <c r="M37" s="52" t="s">
        <v>270</v>
      </c>
      <c r="N37" s="74">
        <v>2</v>
      </c>
      <c r="O37" s="52" t="s">
        <v>309</v>
      </c>
      <c r="P37" s="74">
        <v>833</v>
      </c>
      <c r="Q37" s="52" t="s">
        <v>348</v>
      </c>
      <c r="R37" s="75">
        <v>416.67</v>
      </c>
      <c r="S37" s="74">
        <v>0</v>
      </c>
      <c r="T37" s="74">
        <v>0</v>
      </c>
      <c r="U37" s="74">
        <v>0</v>
      </c>
      <c r="V37" s="74">
        <v>0</v>
      </c>
      <c r="W37" s="74">
        <v>2</v>
      </c>
      <c r="X37" s="74">
        <v>1</v>
      </c>
      <c r="Y37" s="74">
        <v>171</v>
      </c>
      <c r="Z37" s="75">
        <v>220.21</v>
      </c>
      <c r="AA37" s="74">
        <v>0</v>
      </c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74">
        <v>0</v>
      </c>
      <c r="AI37" s="74">
        <v>7</v>
      </c>
      <c r="AJ37" s="74">
        <v>13</v>
      </c>
      <c r="AK37" s="74">
        <v>3682</v>
      </c>
      <c r="AL37" s="75">
        <v>293.18</v>
      </c>
      <c r="AM37" s="74">
        <v>53</v>
      </c>
      <c r="AN37" s="74">
        <v>57</v>
      </c>
      <c r="AO37" s="74">
        <v>10950</v>
      </c>
      <c r="AP37" s="75">
        <v>192.44</v>
      </c>
      <c r="AQ37" s="74">
        <f t="shared" si="0"/>
        <v>63</v>
      </c>
      <c r="AR37" s="74">
        <f t="shared" si="1"/>
        <v>73</v>
      </c>
      <c r="AS37" s="74">
        <f t="shared" si="2"/>
        <v>15636</v>
      </c>
      <c r="AT37" s="76">
        <f t="shared" si="3"/>
        <v>1122.5</v>
      </c>
    </row>
    <row r="38" spans="1:46" ht="12.75" customHeight="1">
      <c r="A38" s="56"/>
      <c r="B38" s="147" t="s">
        <v>27</v>
      </c>
      <c r="C38" s="147"/>
      <c r="D38" s="147"/>
      <c r="E38" s="147"/>
      <c r="F38" s="147"/>
      <c r="G38" s="147"/>
      <c r="H38" s="147"/>
      <c r="I38" s="147"/>
      <c r="J38" s="147"/>
      <c r="K38" s="49" t="s">
        <v>232</v>
      </c>
      <c r="L38" s="74">
        <v>0</v>
      </c>
      <c r="M38" s="52" t="s">
        <v>271</v>
      </c>
      <c r="N38" s="74">
        <v>0</v>
      </c>
      <c r="O38" s="52" t="s">
        <v>310</v>
      </c>
      <c r="P38" s="74">
        <v>0</v>
      </c>
      <c r="Q38" s="52" t="s">
        <v>349</v>
      </c>
      <c r="R38" s="75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4">
        <f t="shared" si="0"/>
        <v>0</v>
      </c>
      <c r="AR38" s="74">
        <f t="shared" si="1"/>
        <v>0</v>
      </c>
      <c r="AS38" s="74">
        <f t="shared" si="2"/>
        <v>0</v>
      </c>
      <c r="AT38" s="76">
        <f t="shared" si="3"/>
        <v>0</v>
      </c>
    </row>
    <row r="39" spans="1:46" ht="12.75" customHeight="1">
      <c r="A39" s="62"/>
      <c r="B39" s="147" t="s">
        <v>28</v>
      </c>
      <c r="C39" s="147"/>
      <c r="D39" s="147"/>
      <c r="E39" s="147"/>
      <c r="F39" s="147"/>
      <c r="G39" s="147"/>
      <c r="H39" s="147"/>
      <c r="I39" s="147"/>
      <c r="J39" s="147"/>
      <c r="K39" s="49" t="s">
        <v>233</v>
      </c>
      <c r="L39" s="74">
        <v>2</v>
      </c>
      <c r="M39" s="52" t="s">
        <v>272</v>
      </c>
      <c r="N39" s="74">
        <v>1</v>
      </c>
      <c r="O39" s="52" t="s">
        <v>311</v>
      </c>
      <c r="P39" s="74">
        <v>9</v>
      </c>
      <c r="Q39" s="52" t="s">
        <v>350</v>
      </c>
      <c r="R39" s="75">
        <v>6</v>
      </c>
      <c r="S39" s="74">
        <v>1</v>
      </c>
      <c r="T39" s="74">
        <v>1</v>
      </c>
      <c r="U39" s="74">
        <v>15</v>
      </c>
      <c r="V39" s="75">
        <v>27.78</v>
      </c>
      <c r="W39" s="74">
        <v>1</v>
      </c>
      <c r="X39" s="74">
        <v>1</v>
      </c>
      <c r="Y39" s="74">
        <v>3</v>
      </c>
      <c r="Z39" s="75">
        <v>3</v>
      </c>
      <c r="AA39" s="74">
        <v>0</v>
      </c>
      <c r="AB39" s="74">
        <v>0</v>
      </c>
      <c r="AC39" s="74">
        <v>0</v>
      </c>
      <c r="AD39" s="74">
        <v>0</v>
      </c>
      <c r="AE39" s="74">
        <v>1</v>
      </c>
      <c r="AF39" s="74">
        <v>0</v>
      </c>
      <c r="AG39" s="74">
        <v>30</v>
      </c>
      <c r="AH39" s="75">
        <v>300</v>
      </c>
      <c r="AI39" s="74">
        <v>0</v>
      </c>
      <c r="AJ39" s="74">
        <v>0</v>
      </c>
      <c r="AK39" s="74">
        <v>0</v>
      </c>
      <c r="AL39" s="74">
        <v>0</v>
      </c>
      <c r="AM39" s="74">
        <v>1</v>
      </c>
      <c r="AN39" s="74">
        <v>1</v>
      </c>
      <c r="AO39" s="74">
        <v>7</v>
      </c>
      <c r="AP39" s="75">
        <v>6</v>
      </c>
      <c r="AQ39" s="74">
        <f t="shared" si="0"/>
        <v>6</v>
      </c>
      <c r="AR39" s="74">
        <f t="shared" si="1"/>
        <v>4</v>
      </c>
      <c r="AS39" s="74">
        <f t="shared" si="2"/>
        <v>64</v>
      </c>
      <c r="AT39" s="76">
        <f t="shared" si="3"/>
        <v>342.78</v>
      </c>
    </row>
    <row r="40" spans="1:46" ht="12.75" customHeight="1">
      <c r="A40" s="4"/>
      <c r="B40" s="147" t="s">
        <v>29</v>
      </c>
      <c r="C40" s="147"/>
      <c r="D40" s="147"/>
      <c r="E40" s="147"/>
      <c r="F40" s="147"/>
      <c r="G40" s="147"/>
      <c r="H40" s="147"/>
      <c r="I40" s="147"/>
      <c r="J40" s="147"/>
      <c r="K40" s="49" t="s">
        <v>234</v>
      </c>
      <c r="L40" s="74">
        <v>2</v>
      </c>
      <c r="M40" s="52" t="s">
        <v>273</v>
      </c>
      <c r="N40" s="74">
        <v>2</v>
      </c>
      <c r="O40" s="52" t="s">
        <v>312</v>
      </c>
      <c r="P40" s="74">
        <v>295</v>
      </c>
      <c r="Q40" s="52" t="s">
        <v>351</v>
      </c>
      <c r="R40" s="75">
        <v>145</v>
      </c>
      <c r="S40" s="74">
        <v>2</v>
      </c>
      <c r="T40" s="74">
        <v>0</v>
      </c>
      <c r="U40" s="74">
        <v>2</v>
      </c>
      <c r="V40" s="75">
        <v>22.28</v>
      </c>
      <c r="W40" s="74">
        <v>0</v>
      </c>
      <c r="X40" s="74">
        <v>0</v>
      </c>
      <c r="Y40" s="74">
        <v>0</v>
      </c>
      <c r="Z40" s="74">
        <v>0</v>
      </c>
      <c r="AA40" s="74">
        <v>1</v>
      </c>
      <c r="AB40" s="74">
        <v>1</v>
      </c>
      <c r="AC40" s="74">
        <v>87</v>
      </c>
      <c r="AD40" s="75">
        <v>86.74</v>
      </c>
      <c r="AE40" s="74">
        <v>0</v>
      </c>
      <c r="AF40" s="74">
        <v>0</v>
      </c>
      <c r="AG40" s="74">
        <v>0</v>
      </c>
      <c r="AH40" s="74">
        <v>0</v>
      </c>
      <c r="AI40" s="74">
        <v>5</v>
      </c>
      <c r="AJ40" s="74">
        <v>9</v>
      </c>
      <c r="AK40" s="74">
        <v>1356</v>
      </c>
      <c r="AL40" s="75">
        <v>146.75</v>
      </c>
      <c r="AM40" s="74">
        <v>2</v>
      </c>
      <c r="AN40" s="74">
        <v>2</v>
      </c>
      <c r="AO40" s="74">
        <v>214</v>
      </c>
      <c r="AP40" s="75">
        <v>131.69</v>
      </c>
      <c r="AQ40" s="74">
        <f t="shared" si="0"/>
        <v>12</v>
      </c>
      <c r="AR40" s="74">
        <f t="shared" si="1"/>
        <v>14</v>
      </c>
      <c r="AS40" s="74">
        <f t="shared" si="2"/>
        <v>1954</v>
      </c>
      <c r="AT40" s="76">
        <f t="shared" si="3"/>
        <v>532.46</v>
      </c>
    </row>
    <row r="41" spans="1:46" ht="12.75">
      <c r="A41" s="56"/>
      <c r="B41" s="147" t="s">
        <v>30</v>
      </c>
      <c r="C41" s="147"/>
      <c r="D41" s="147"/>
      <c r="E41" s="147"/>
      <c r="F41" s="147"/>
      <c r="G41" s="147"/>
      <c r="H41" s="147"/>
      <c r="I41" s="147"/>
      <c r="J41" s="147"/>
      <c r="K41" s="49" t="s">
        <v>235</v>
      </c>
      <c r="L41" s="74">
        <v>10</v>
      </c>
      <c r="M41" s="52" t="s">
        <v>274</v>
      </c>
      <c r="N41" s="74">
        <v>16</v>
      </c>
      <c r="O41" s="52" t="s">
        <v>313</v>
      </c>
      <c r="P41" s="74">
        <v>2414</v>
      </c>
      <c r="Q41" s="52" t="s">
        <v>352</v>
      </c>
      <c r="R41" s="75">
        <v>147.91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1</v>
      </c>
      <c r="AB41" s="74">
        <v>2</v>
      </c>
      <c r="AC41" s="74">
        <v>50</v>
      </c>
      <c r="AD41" s="75">
        <v>25</v>
      </c>
      <c r="AE41" s="74">
        <v>1</v>
      </c>
      <c r="AF41" s="74">
        <v>1</v>
      </c>
      <c r="AG41" s="74">
        <v>350</v>
      </c>
      <c r="AH41" s="75">
        <v>241.38</v>
      </c>
      <c r="AI41" s="74">
        <v>3</v>
      </c>
      <c r="AJ41" s="74">
        <v>4</v>
      </c>
      <c r="AK41" s="74">
        <v>491</v>
      </c>
      <c r="AL41" s="75">
        <v>140.35</v>
      </c>
      <c r="AM41" s="74">
        <v>3</v>
      </c>
      <c r="AN41" s="74">
        <v>11</v>
      </c>
      <c r="AO41" s="74">
        <v>1425</v>
      </c>
      <c r="AP41" s="75">
        <v>133.68</v>
      </c>
      <c r="AQ41" s="74">
        <f t="shared" si="0"/>
        <v>18</v>
      </c>
      <c r="AR41" s="74">
        <f t="shared" si="1"/>
        <v>34</v>
      </c>
      <c r="AS41" s="74">
        <f t="shared" si="2"/>
        <v>4730</v>
      </c>
      <c r="AT41" s="76">
        <f t="shared" si="3"/>
        <v>688.3199999999999</v>
      </c>
    </row>
    <row r="42" spans="1:46" ht="12.75">
      <c r="A42" s="56"/>
      <c r="B42" s="147" t="s">
        <v>31</v>
      </c>
      <c r="C42" s="147"/>
      <c r="D42" s="147"/>
      <c r="E42" s="147"/>
      <c r="F42" s="147"/>
      <c r="G42" s="147"/>
      <c r="H42" s="147"/>
      <c r="I42" s="147"/>
      <c r="J42" s="147"/>
      <c r="K42" s="49" t="s">
        <v>236</v>
      </c>
      <c r="L42" s="74">
        <v>0</v>
      </c>
      <c r="M42" s="52" t="s">
        <v>275</v>
      </c>
      <c r="N42" s="74">
        <v>0</v>
      </c>
      <c r="O42" s="52" t="s">
        <v>314</v>
      </c>
      <c r="P42" s="74">
        <v>0</v>
      </c>
      <c r="Q42" s="52" t="s">
        <v>353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f t="shared" si="0"/>
        <v>0</v>
      </c>
      <c r="AR42" s="74">
        <f t="shared" si="1"/>
        <v>0</v>
      </c>
      <c r="AS42" s="74">
        <f t="shared" si="2"/>
        <v>0</v>
      </c>
      <c r="AT42" s="76">
        <f t="shared" si="3"/>
        <v>0</v>
      </c>
    </row>
    <row r="43" spans="1:46" ht="12.75">
      <c r="A43" s="56"/>
      <c r="B43" s="147" t="s">
        <v>32</v>
      </c>
      <c r="C43" s="147"/>
      <c r="D43" s="147"/>
      <c r="E43" s="147"/>
      <c r="F43" s="147"/>
      <c r="G43" s="147"/>
      <c r="H43" s="147"/>
      <c r="I43" s="147"/>
      <c r="J43" s="147"/>
      <c r="K43" s="49" t="s">
        <v>237</v>
      </c>
      <c r="L43" s="74">
        <v>16</v>
      </c>
      <c r="M43" s="52" t="s">
        <v>276</v>
      </c>
      <c r="N43" s="74">
        <v>3</v>
      </c>
      <c r="O43" s="52" t="s">
        <v>315</v>
      </c>
      <c r="P43" s="74">
        <v>456</v>
      </c>
      <c r="Q43" s="52" t="s">
        <v>354</v>
      </c>
      <c r="R43" s="75">
        <v>162.34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74">
        <v>0</v>
      </c>
      <c r="AI43" s="74">
        <v>1</v>
      </c>
      <c r="AJ43" s="74">
        <v>1</v>
      </c>
      <c r="AK43" s="74">
        <v>100</v>
      </c>
      <c r="AL43" s="75">
        <v>100</v>
      </c>
      <c r="AM43" s="74">
        <v>12</v>
      </c>
      <c r="AN43" s="74">
        <v>7</v>
      </c>
      <c r="AO43" s="74">
        <v>1405</v>
      </c>
      <c r="AP43" s="75">
        <v>194.17</v>
      </c>
      <c r="AQ43" s="74">
        <f t="shared" si="0"/>
        <v>29</v>
      </c>
      <c r="AR43" s="74">
        <f t="shared" si="1"/>
        <v>11</v>
      </c>
      <c r="AS43" s="74">
        <f t="shared" si="2"/>
        <v>1961</v>
      </c>
      <c r="AT43" s="76">
        <f t="shared" si="3"/>
        <v>456.51</v>
      </c>
    </row>
    <row r="44" spans="1:46" ht="12.75">
      <c r="A44" s="56"/>
      <c r="B44" s="147" t="s">
        <v>33</v>
      </c>
      <c r="C44" s="147"/>
      <c r="D44" s="147"/>
      <c r="E44" s="147"/>
      <c r="F44" s="147"/>
      <c r="G44" s="147"/>
      <c r="H44" s="147"/>
      <c r="I44" s="147"/>
      <c r="J44" s="147"/>
      <c r="K44" s="49" t="s">
        <v>238</v>
      </c>
      <c r="L44" s="74">
        <v>0</v>
      </c>
      <c r="M44" s="52" t="s">
        <v>277</v>
      </c>
      <c r="N44" s="74">
        <v>0</v>
      </c>
      <c r="O44" s="52" t="s">
        <v>316</v>
      </c>
      <c r="P44" s="74">
        <v>0</v>
      </c>
      <c r="Q44" s="52" t="s">
        <v>355</v>
      </c>
      <c r="R44" s="75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74">
        <v>0</v>
      </c>
      <c r="AQ44" s="74">
        <f t="shared" si="0"/>
        <v>0</v>
      </c>
      <c r="AR44" s="74">
        <f t="shared" si="1"/>
        <v>0</v>
      </c>
      <c r="AS44" s="74">
        <f t="shared" si="2"/>
        <v>0</v>
      </c>
      <c r="AT44" s="76">
        <f t="shared" si="3"/>
        <v>0</v>
      </c>
    </row>
    <row r="45" spans="1:46" ht="12.75">
      <c r="A45" s="56"/>
      <c r="B45" s="147" t="s">
        <v>34</v>
      </c>
      <c r="C45" s="147"/>
      <c r="D45" s="147"/>
      <c r="E45" s="147"/>
      <c r="F45" s="147"/>
      <c r="G45" s="147"/>
      <c r="H45" s="147"/>
      <c r="I45" s="147"/>
      <c r="J45" s="147"/>
      <c r="K45" s="49" t="s">
        <v>239</v>
      </c>
      <c r="L45" s="74">
        <v>1</v>
      </c>
      <c r="M45" s="52" t="s">
        <v>278</v>
      </c>
      <c r="N45" s="74">
        <v>0</v>
      </c>
      <c r="O45" s="52" t="s">
        <v>317</v>
      </c>
      <c r="P45" s="74">
        <v>50</v>
      </c>
      <c r="Q45" s="52" t="s">
        <v>356</v>
      </c>
      <c r="R45" s="75">
        <v>277.78</v>
      </c>
      <c r="S45" s="74">
        <v>1</v>
      </c>
      <c r="T45" s="74">
        <v>0</v>
      </c>
      <c r="U45" s="74">
        <v>24</v>
      </c>
      <c r="V45" s="75">
        <v>133.44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4">
        <v>2</v>
      </c>
      <c r="AN45" s="74">
        <v>0</v>
      </c>
      <c r="AO45" s="74">
        <v>27</v>
      </c>
      <c r="AP45" s="75">
        <v>61.06</v>
      </c>
      <c r="AQ45" s="74">
        <f t="shared" si="0"/>
        <v>4</v>
      </c>
      <c r="AR45" s="74">
        <f t="shared" si="1"/>
        <v>0</v>
      </c>
      <c r="AS45" s="74">
        <f t="shared" si="2"/>
        <v>101</v>
      </c>
      <c r="AT45" s="76">
        <f t="shared" si="3"/>
        <v>472.28</v>
      </c>
    </row>
    <row r="46" spans="1:46" ht="12.75">
      <c r="A46" s="56"/>
      <c r="B46" s="147" t="s">
        <v>35</v>
      </c>
      <c r="C46" s="147"/>
      <c r="D46" s="147"/>
      <c r="E46" s="147"/>
      <c r="F46" s="147"/>
      <c r="G46" s="147"/>
      <c r="H46" s="147"/>
      <c r="I46" s="147"/>
      <c r="J46" s="147"/>
      <c r="K46" s="49" t="s">
        <v>240</v>
      </c>
      <c r="L46" s="74">
        <v>1</v>
      </c>
      <c r="M46" s="52" t="s">
        <v>279</v>
      </c>
      <c r="N46" s="74">
        <v>1</v>
      </c>
      <c r="O46" s="52" t="s">
        <v>318</v>
      </c>
      <c r="P46" s="74">
        <v>75</v>
      </c>
      <c r="Q46" s="52" t="s">
        <v>357</v>
      </c>
      <c r="R46" s="75">
        <v>60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4">
        <v>9</v>
      </c>
      <c r="AN46" s="74">
        <v>2</v>
      </c>
      <c r="AO46" s="74">
        <v>171</v>
      </c>
      <c r="AP46" s="75">
        <v>69.33</v>
      </c>
      <c r="AQ46" s="74">
        <f t="shared" si="0"/>
        <v>10</v>
      </c>
      <c r="AR46" s="74">
        <f t="shared" si="1"/>
        <v>3</v>
      </c>
      <c r="AS46" s="74">
        <f t="shared" si="2"/>
        <v>246</v>
      </c>
      <c r="AT46" s="76">
        <f t="shared" si="3"/>
        <v>129.32999999999998</v>
      </c>
    </row>
    <row r="47" spans="1:46" ht="12.75">
      <c r="A47" s="56"/>
      <c r="B47" s="147" t="s">
        <v>36</v>
      </c>
      <c r="C47" s="147"/>
      <c r="D47" s="147"/>
      <c r="E47" s="147"/>
      <c r="F47" s="147"/>
      <c r="G47" s="147"/>
      <c r="H47" s="147"/>
      <c r="I47" s="147"/>
      <c r="J47" s="147"/>
      <c r="K47" s="49" t="s">
        <v>241</v>
      </c>
      <c r="L47" s="74">
        <v>3</v>
      </c>
      <c r="M47" s="52" t="s">
        <v>280</v>
      </c>
      <c r="N47" s="74">
        <v>2</v>
      </c>
      <c r="O47" s="52" t="s">
        <v>319</v>
      </c>
      <c r="P47" s="74">
        <v>68</v>
      </c>
      <c r="Q47" s="52" t="s">
        <v>358</v>
      </c>
      <c r="R47" s="75">
        <v>40.58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74">
        <v>0</v>
      </c>
      <c r="AQ47" s="74">
        <f t="shared" si="0"/>
        <v>3</v>
      </c>
      <c r="AR47" s="74">
        <f t="shared" si="1"/>
        <v>2</v>
      </c>
      <c r="AS47" s="74">
        <f t="shared" si="2"/>
        <v>68</v>
      </c>
      <c r="AT47" s="76">
        <f t="shared" si="3"/>
        <v>40.58</v>
      </c>
    </row>
    <row r="48" spans="1:46" ht="12.75">
      <c r="A48" s="56"/>
      <c r="B48" s="147" t="s">
        <v>37</v>
      </c>
      <c r="C48" s="147"/>
      <c r="D48" s="147"/>
      <c r="E48" s="147"/>
      <c r="F48" s="147"/>
      <c r="G48" s="147"/>
      <c r="H48" s="147"/>
      <c r="I48" s="147"/>
      <c r="J48" s="147"/>
      <c r="K48" s="49" t="s">
        <v>242</v>
      </c>
      <c r="L48" s="74">
        <v>37</v>
      </c>
      <c r="M48" s="52" t="s">
        <v>281</v>
      </c>
      <c r="N48" s="74">
        <v>85</v>
      </c>
      <c r="O48" s="52" t="s">
        <v>320</v>
      </c>
      <c r="P48" s="74">
        <v>6345</v>
      </c>
      <c r="Q48" s="52" t="s">
        <v>359</v>
      </c>
      <c r="R48" s="75">
        <v>74.25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1</v>
      </c>
      <c r="AF48" s="74">
        <v>1</v>
      </c>
      <c r="AG48" s="74">
        <v>11</v>
      </c>
      <c r="AH48" s="75">
        <v>19.98</v>
      </c>
      <c r="AI48" s="74">
        <v>7</v>
      </c>
      <c r="AJ48" s="74">
        <v>42</v>
      </c>
      <c r="AK48" s="74">
        <v>2855</v>
      </c>
      <c r="AL48" s="75">
        <v>68.66</v>
      </c>
      <c r="AM48" s="74">
        <v>7</v>
      </c>
      <c r="AN48" s="74">
        <v>69</v>
      </c>
      <c r="AO48" s="74">
        <v>2050</v>
      </c>
      <c r="AP48" s="75">
        <v>29.71</v>
      </c>
      <c r="AQ48" s="74">
        <f t="shared" si="0"/>
        <v>52</v>
      </c>
      <c r="AR48" s="74">
        <f t="shared" si="1"/>
        <v>197</v>
      </c>
      <c r="AS48" s="74">
        <f t="shared" si="2"/>
        <v>11261</v>
      </c>
      <c r="AT48" s="76">
        <f t="shared" si="3"/>
        <v>192.60000000000002</v>
      </c>
    </row>
    <row r="49" spans="1:46" ht="12.75">
      <c r="A49" s="56"/>
      <c r="B49" s="147" t="s">
        <v>38</v>
      </c>
      <c r="C49" s="147"/>
      <c r="D49" s="147"/>
      <c r="E49" s="147"/>
      <c r="F49" s="147"/>
      <c r="G49" s="147"/>
      <c r="H49" s="147"/>
      <c r="I49" s="147"/>
      <c r="J49" s="147"/>
      <c r="K49" s="49" t="s">
        <v>243</v>
      </c>
      <c r="L49" s="74">
        <v>0</v>
      </c>
      <c r="M49" s="52" t="s">
        <v>282</v>
      </c>
      <c r="N49" s="74">
        <v>0</v>
      </c>
      <c r="O49" s="52" t="s">
        <v>321</v>
      </c>
      <c r="P49" s="74">
        <v>0</v>
      </c>
      <c r="Q49" s="52" t="s">
        <v>360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74">
        <v>0</v>
      </c>
      <c r="AQ49" s="74">
        <f t="shared" si="0"/>
        <v>0</v>
      </c>
      <c r="AR49" s="74">
        <f t="shared" si="1"/>
        <v>0</v>
      </c>
      <c r="AS49" s="74">
        <f t="shared" si="2"/>
        <v>0</v>
      </c>
      <c r="AT49" s="76">
        <f t="shared" si="3"/>
        <v>0</v>
      </c>
    </row>
    <row r="50" spans="1:46" ht="12.75">
      <c r="A50" s="56"/>
      <c r="B50" s="147" t="s">
        <v>39</v>
      </c>
      <c r="C50" s="147"/>
      <c r="D50" s="147"/>
      <c r="E50" s="147"/>
      <c r="F50" s="147"/>
      <c r="G50" s="147"/>
      <c r="H50" s="147"/>
      <c r="I50" s="147"/>
      <c r="J50" s="147"/>
      <c r="K50" s="49" t="s">
        <v>244</v>
      </c>
      <c r="L50" s="74">
        <v>0</v>
      </c>
      <c r="M50" s="52" t="s">
        <v>283</v>
      </c>
      <c r="N50" s="74">
        <v>0</v>
      </c>
      <c r="O50" s="52" t="s">
        <v>322</v>
      </c>
      <c r="P50" s="74">
        <v>0</v>
      </c>
      <c r="Q50" s="52" t="s">
        <v>361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74">
        <v>0</v>
      </c>
      <c r="AQ50" s="74">
        <f t="shared" si="0"/>
        <v>0</v>
      </c>
      <c r="AR50" s="74">
        <f t="shared" si="1"/>
        <v>0</v>
      </c>
      <c r="AS50" s="74">
        <f t="shared" si="2"/>
        <v>0</v>
      </c>
      <c r="AT50" s="76">
        <f t="shared" si="3"/>
        <v>0</v>
      </c>
    </row>
    <row r="51" spans="1:46" ht="12.75">
      <c r="A51" s="56"/>
      <c r="B51" s="147" t="s">
        <v>40</v>
      </c>
      <c r="C51" s="147"/>
      <c r="D51" s="147"/>
      <c r="E51" s="147"/>
      <c r="F51" s="147"/>
      <c r="G51" s="147"/>
      <c r="H51" s="147"/>
      <c r="I51" s="147"/>
      <c r="J51" s="147"/>
      <c r="K51" s="49" t="s">
        <v>245</v>
      </c>
      <c r="L51" s="74">
        <v>1</v>
      </c>
      <c r="M51" s="52" t="s">
        <v>284</v>
      </c>
      <c r="N51" s="74">
        <v>0</v>
      </c>
      <c r="O51" s="52" t="s">
        <v>323</v>
      </c>
      <c r="P51" s="74">
        <v>2</v>
      </c>
      <c r="Q51" s="52" t="s">
        <v>362</v>
      </c>
      <c r="R51" s="75">
        <v>11.18</v>
      </c>
      <c r="S51" s="74">
        <v>0</v>
      </c>
      <c r="T51" s="74">
        <v>0</v>
      </c>
      <c r="U51" s="74">
        <v>0</v>
      </c>
      <c r="V51" s="74">
        <v>0</v>
      </c>
      <c r="W51" s="74">
        <v>3</v>
      </c>
      <c r="X51" s="74">
        <v>1</v>
      </c>
      <c r="Y51" s="74">
        <v>16</v>
      </c>
      <c r="Z51" s="75">
        <v>12.63</v>
      </c>
      <c r="AA51" s="74">
        <v>2</v>
      </c>
      <c r="AB51" s="74">
        <v>2</v>
      </c>
      <c r="AC51" s="74">
        <v>18</v>
      </c>
      <c r="AD51" s="75">
        <v>10.42</v>
      </c>
      <c r="AE51" s="74">
        <v>1</v>
      </c>
      <c r="AF51" s="74">
        <v>1</v>
      </c>
      <c r="AG51" s="74">
        <v>3</v>
      </c>
      <c r="AH51" s="75">
        <v>2</v>
      </c>
      <c r="AI51" s="74">
        <v>1</v>
      </c>
      <c r="AJ51" s="74">
        <v>0</v>
      </c>
      <c r="AK51" s="74">
        <v>0</v>
      </c>
      <c r="AL51" s="75">
        <v>3.21</v>
      </c>
      <c r="AM51" s="74">
        <v>5</v>
      </c>
      <c r="AN51" s="74">
        <v>2</v>
      </c>
      <c r="AO51" s="74">
        <v>25</v>
      </c>
      <c r="AP51" s="75">
        <v>10.4</v>
      </c>
      <c r="AQ51" s="74">
        <f t="shared" si="0"/>
        <v>13</v>
      </c>
      <c r="AR51" s="74">
        <f t="shared" si="1"/>
        <v>6</v>
      </c>
      <c r="AS51" s="74">
        <f t="shared" si="2"/>
        <v>64</v>
      </c>
      <c r="AT51" s="76">
        <f t="shared" si="3"/>
        <v>49.84</v>
      </c>
    </row>
    <row r="52" spans="1:46" ht="12.75">
      <c r="A52" s="56"/>
      <c r="B52" s="147" t="s">
        <v>41</v>
      </c>
      <c r="C52" s="147"/>
      <c r="D52" s="147"/>
      <c r="E52" s="147"/>
      <c r="F52" s="147"/>
      <c r="G52" s="147"/>
      <c r="H52" s="147"/>
      <c r="I52" s="147"/>
      <c r="J52" s="147"/>
      <c r="K52" s="49" t="s">
        <v>246</v>
      </c>
      <c r="L52" s="74">
        <v>4919</v>
      </c>
      <c r="M52" s="52" t="s">
        <v>285</v>
      </c>
      <c r="N52" s="74">
        <v>5006</v>
      </c>
      <c r="O52" s="52" t="s">
        <v>324</v>
      </c>
      <c r="P52" s="74">
        <v>33625</v>
      </c>
      <c r="Q52" s="52" t="s">
        <v>363</v>
      </c>
      <c r="R52" s="75">
        <v>6.72</v>
      </c>
      <c r="S52" s="74">
        <v>2026</v>
      </c>
      <c r="T52" s="74">
        <v>2951</v>
      </c>
      <c r="U52" s="74">
        <v>21286</v>
      </c>
      <c r="V52" s="75">
        <v>7.21</v>
      </c>
      <c r="W52" s="74">
        <v>2756</v>
      </c>
      <c r="X52" s="74">
        <v>4717</v>
      </c>
      <c r="Y52" s="74">
        <v>39519</v>
      </c>
      <c r="Z52" s="75">
        <v>8.38</v>
      </c>
      <c r="AA52" s="74">
        <v>1780</v>
      </c>
      <c r="AB52" s="74">
        <v>3680</v>
      </c>
      <c r="AC52" s="74">
        <v>27648</v>
      </c>
      <c r="AD52" s="75">
        <v>7.51</v>
      </c>
      <c r="AE52" s="74">
        <v>286</v>
      </c>
      <c r="AF52" s="74">
        <v>411</v>
      </c>
      <c r="AG52" s="74">
        <v>3527</v>
      </c>
      <c r="AH52" s="75">
        <v>8.59</v>
      </c>
      <c r="AI52" s="74">
        <v>650</v>
      </c>
      <c r="AJ52" s="74">
        <v>688</v>
      </c>
      <c r="AK52" s="74">
        <v>6183</v>
      </c>
      <c r="AL52" s="75">
        <v>8.98</v>
      </c>
      <c r="AM52" s="74">
        <v>1739</v>
      </c>
      <c r="AN52" s="74">
        <v>1608</v>
      </c>
      <c r="AO52" s="74">
        <v>11503</v>
      </c>
      <c r="AP52" s="75">
        <v>7.15</v>
      </c>
      <c r="AQ52" s="74">
        <f t="shared" si="0"/>
        <v>14156</v>
      </c>
      <c r="AR52" s="74">
        <f t="shared" si="1"/>
        <v>19061</v>
      </c>
      <c r="AS52" s="74">
        <f t="shared" si="2"/>
        <v>143291</v>
      </c>
      <c r="AT52" s="76">
        <f t="shared" si="3"/>
        <v>54.540000000000006</v>
      </c>
    </row>
    <row r="53" spans="1:46" ht="12.75">
      <c r="A53" s="56"/>
      <c r="B53" s="147" t="s">
        <v>42</v>
      </c>
      <c r="C53" s="147"/>
      <c r="D53" s="147"/>
      <c r="E53" s="147"/>
      <c r="F53" s="147"/>
      <c r="G53" s="147"/>
      <c r="H53" s="147"/>
      <c r="I53" s="147"/>
      <c r="J53" s="147"/>
      <c r="K53" s="49" t="s">
        <v>247</v>
      </c>
      <c r="L53" s="74">
        <v>0</v>
      </c>
      <c r="M53" s="52" t="s">
        <v>286</v>
      </c>
      <c r="N53" s="74">
        <v>0</v>
      </c>
      <c r="O53" s="52" t="s">
        <v>325</v>
      </c>
      <c r="P53" s="74">
        <v>0</v>
      </c>
      <c r="Q53" s="52" t="s">
        <v>364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74">
        <v>0</v>
      </c>
      <c r="AQ53" s="74">
        <f t="shared" si="0"/>
        <v>0</v>
      </c>
      <c r="AR53" s="74">
        <f t="shared" si="1"/>
        <v>0</v>
      </c>
      <c r="AS53" s="74">
        <f t="shared" si="2"/>
        <v>0</v>
      </c>
      <c r="AT53" s="76">
        <f t="shared" si="3"/>
        <v>0</v>
      </c>
    </row>
    <row r="54" spans="1:46" ht="12.75">
      <c r="A54" s="56"/>
      <c r="B54" s="147" t="s">
        <v>43</v>
      </c>
      <c r="C54" s="147"/>
      <c r="D54" s="147"/>
      <c r="E54" s="147"/>
      <c r="F54" s="147"/>
      <c r="G54" s="147"/>
      <c r="H54" s="147"/>
      <c r="I54" s="147"/>
      <c r="J54" s="147"/>
      <c r="K54" s="49" t="s">
        <v>248</v>
      </c>
      <c r="L54" s="74">
        <v>1</v>
      </c>
      <c r="M54" s="52" t="s">
        <v>287</v>
      </c>
      <c r="N54" s="74">
        <v>0</v>
      </c>
      <c r="O54" s="52" t="s">
        <v>326</v>
      </c>
      <c r="P54" s="74">
        <v>1</v>
      </c>
      <c r="Q54" s="52" t="s">
        <v>365</v>
      </c>
      <c r="R54" s="75">
        <v>5.56</v>
      </c>
      <c r="S54" s="74">
        <v>1</v>
      </c>
      <c r="T54" s="74">
        <v>0</v>
      </c>
      <c r="U54" s="74">
        <v>1</v>
      </c>
      <c r="V54" s="75">
        <v>21.74</v>
      </c>
      <c r="W54" s="74">
        <v>0</v>
      </c>
      <c r="X54" s="74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74">
        <v>0</v>
      </c>
      <c r="AQ54" s="74">
        <f t="shared" si="0"/>
        <v>2</v>
      </c>
      <c r="AR54" s="74">
        <f t="shared" si="1"/>
        <v>0</v>
      </c>
      <c r="AS54" s="74">
        <f t="shared" si="2"/>
        <v>2</v>
      </c>
      <c r="AT54" s="76">
        <f t="shared" si="3"/>
        <v>27.299999999999997</v>
      </c>
    </row>
    <row r="55" spans="1:46" ht="12.75">
      <c r="A55" s="56"/>
      <c r="B55" s="147" t="s">
        <v>44</v>
      </c>
      <c r="C55" s="147"/>
      <c r="D55" s="147"/>
      <c r="E55" s="147"/>
      <c r="F55" s="147"/>
      <c r="G55" s="147"/>
      <c r="H55" s="147"/>
      <c r="I55" s="147"/>
      <c r="J55" s="147"/>
      <c r="K55" s="49" t="s">
        <v>249</v>
      </c>
      <c r="L55" s="74">
        <v>0</v>
      </c>
      <c r="M55" s="52" t="s">
        <v>288</v>
      </c>
      <c r="N55" s="74">
        <v>0</v>
      </c>
      <c r="O55" s="52" t="s">
        <v>327</v>
      </c>
      <c r="P55" s="74">
        <v>0</v>
      </c>
      <c r="Q55" s="52" t="s">
        <v>366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0</v>
      </c>
      <c r="AP55" s="74">
        <v>0</v>
      </c>
      <c r="AQ55" s="74">
        <f t="shared" si="0"/>
        <v>0</v>
      </c>
      <c r="AR55" s="74">
        <f t="shared" si="1"/>
        <v>0</v>
      </c>
      <c r="AS55" s="74">
        <f t="shared" si="2"/>
        <v>0</v>
      </c>
      <c r="AT55" s="76">
        <f t="shared" si="3"/>
        <v>0</v>
      </c>
    </row>
    <row r="56" spans="1:46" ht="12.75">
      <c r="A56" s="56"/>
      <c r="B56" s="147" t="s">
        <v>45</v>
      </c>
      <c r="C56" s="147"/>
      <c r="D56" s="147"/>
      <c r="E56" s="147"/>
      <c r="F56" s="147"/>
      <c r="G56" s="147"/>
      <c r="H56" s="147"/>
      <c r="I56" s="147"/>
      <c r="J56" s="147"/>
      <c r="K56" s="49" t="s">
        <v>250</v>
      </c>
      <c r="L56" s="74">
        <v>6</v>
      </c>
      <c r="M56" s="52" t="s">
        <v>289</v>
      </c>
      <c r="N56" s="74">
        <v>6</v>
      </c>
      <c r="O56" s="52" t="s">
        <v>328</v>
      </c>
      <c r="P56" s="74">
        <v>124</v>
      </c>
      <c r="Q56" s="52" t="s">
        <v>367</v>
      </c>
      <c r="R56" s="75">
        <v>20.22</v>
      </c>
      <c r="S56" s="74">
        <v>1</v>
      </c>
      <c r="T56" s="74">
        <v>0</v>
      </c>
      <c r="U56" s="74">
        <v>1</v>
      </c>
      <c r="V56" s="75">
        <v>5.56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4">
        <v>2</v>
      </c>
      <c r="AN56" s="74">
        <v>4</v>
      </c>
      <c r="AO56" s="74">
        <v>110</v>
      </c>
      <c r="AP56" s="75">
        <v>28.93</v>
      </c>
      <c r="AQ56" s="74">
        <f t="shared" si="0"/>
        <v>9</v>
      </c>
      <c r="AR56" s="74">
        <f t="shared" si="1"/>
        <v>10</v>
      </c>
      <c r="AS56" s="74">
        <f t="shared" si="2"/>
        <v>235</v>
      </c>
      <c r="AT56" s="76">
        <f t="shared" si="3"/>
        <v>54.71</v>
      </c>
    </row>
    <row r="57" spans="1:46" ht="12.75">
      <c r="A57" s="56"/>
      <c r="B57" s="147" t="s">
        <v>46</v>
      </c>
      <c r="C57" s="147"/>
      <c r="D57" s="147"/>
      <c r="E57" s="147"/>
      <c r="F57" s="147"/>
      <c r="G57" s="147"/>
      <c r="H57" s="147"/>
      <c r="I57" s="147"/>
      <c r="J57" s="147"/>
      <c r="K57" s="49" t="s">
        <v>251</v>
      </c>
      <c r="L57" s="74">
        <v>0</v>
      </c>
      <c r="M57" s="52" t="s">
        <v>290</v>
      </c>
      <c r="N57" s="74">
        <v>0</v>
      </c>
      <c r="O57" s="52" t="s">
        <v>329</v>
      </c>
      <c r="P57" s="74">
        <v>0</v>
      </c>
      <c r="Q57" s="52" t="s">
        <v>368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0</v>
      </c>
      <c r="AP57" s="74">
        <v>0</v>
      </c>
      <c r="AQ57" s="74">
        <f t="shared" si="0"/>
        <v>0</v>
      </c>
      <c r="AR57" s="74">
        <f t="shared" si="1"/>
        <v>0</v>
      </c>
      <c r="AS57" s="74">
        <f t="shared" si="2"/>
        <v>0</v>
      </c>
      <c r="AT57" s="76">
        <f t="shared" si="3"/>
        <v>0</v>
      </c>
    </row>
    <row r="58" spans="1:46" ht="12.75">
      <c r="A58" s="56"/>
      <c r="B58" s="147" t="s">
        <v>47</v>
      </c>
      <c r="C58" s="147"/>
      <c r="D58" s="147"/>
      <c r="E58" s="147"/>
      <c r="F58" s="147"/>
      <c r="G58" s="147"/>
      <c r="H58" s="147"/>
      <c r="I58" s="147"/>
      <c r="J58" s="147"/>
      <c r="K58" s="49" t="s">
        <v>252</v>
      </c>
      <c r="L58" s="74">
        <v>0</v>
      </c>
      <c r="M58" s="52" t="s">
        <v>291</v>
      </c>
      <c r="N58" s="74">
        <v>0</v>
      </c>
      <c r="O58" s="52" t="s">
        <v>330</v>
      </c>
      <c r="P58" s="74">
        <v>0</v>
      </c>
      <c r="Q58" s="52" t="s">
        <v>369</v>
      </c>
      <c r="R58" s="74">
        <v>0</v>
      </c>
      <c r="S58" s="74">
        <v>12</v>
      </c>
      <c r="T58" s="74">
        <v>1</v>
      </c>
      <c r="U58" s="74">
        <v>78</v>
      </c>
      <c r="V58" s="75">
        <v>102.1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74">
        <v>0</v>
      </c>
      <c r="AP58" s="74">
        <v>0</v>
      </c>
      <c r="AQ58" s="74">
        <f t="shared" si="0"/>
        <v>12</v>
      </c>
      <c r="AR58" s="74">
        <f t="shared" si="1"/>
        <v>1</v>
      </c>
      <c r="AS58" s="74">
        <f t="shared" si="2"/>
        <v>78</v>
      </c>
      <c r="AT58" s="76">
        <f t="shared" si="3"/>
        <v>102.1</v>
      </c>
    </row>
    <row r="59" spans="1:46" ht="12.75" customHeight="1">
      <c r="A59" s="56"/>
      <c r="B59" s="147" t="s">
        <v>48</v>
      </c>
      <c r="C59" s="147"/>
      <c r="D59" s="147"/>
      <c r="E59" s="147"/>
      <c r="F59" s="147"/>
      <c r="G59" s="147"/>
      <c r="H59" s="147"/>
      <c r="I59" s="147"/>
      <c r="J59" s="147"/>
      <c r="K59" s="49" t="s">
        <v>253</v>
      </c>
      <c r="L59" s="74">
        <v>0</v>
      </c>
      <c r="M59" s="52" t="s">
        <v>292</v>
      </c>
      <c r="N59" s="74">
        <v>0</v>
      </c>
      <c r="O59" s="52" t="s">
        <v>331</v>
      </c>
      <c r="P59" s="74">
        <v>0</v>
      </c>
      <c r="Q59" s="52" t="s">
        <v>370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74">
        <v>0</v>
      </c>
      <c r="AP59" s="74">
        <v>0</v>
      </c>
      <c r="AQ59" s="74">
        <f t="shared" si="0"/>
        <v>0</v>
      </c>
      <c r="AR59" s="74">
        <f t="shared" si="1"/>
        <v>0</v>
      </c>
      <c r="AS59" s="74">
        <f t="shared" si="2"/>
        <v>0</v>
      </c>
      <c r="AT59" s="76">
        <f t="shared" si="3"/>
        <v>0</v>
      </c>
    </row>
    <row r="60" spans="1:46" ht="12.75">
      <c r="A60" s="56"/>
      <c r="B60" s="147" t="s">
        <v>49</v>
      </c>
      <c r="C60" s="147"/>
      <c r="D60" s="147"/>
      <c r="E60" s="147"/>
      <c r="F60" s="147"/>
      <c r="G60" s="147"/>
      <c r="H60" s="147"/>
      <c r="I60" s="147"/>
      <c r="J60" s="147"/>
      <c r="K60" s="49" t="s">
        <v>254</v>
      </c>
      <c r="L60" s="74">
        <v>1</v>
      </c>
      <c r="M60" s="52" t="s">
        <v>293</v>
      </c>
      <c r="N60" s="74">
        <v>1</v>
      </c>
      <c r="O60" s="52" t="s">
        <v>332</v>
      </c>
      <c r="P60" s="74">
        <v>107</v>
      </c>
      <c r="Q60" s="52" t="s">
        <v>371</v>
      </c>
      <c r="R60" s="75">
        <v>132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74">
        <v>0</v>
      </c>
      <c r="AP60" s="74">
        <v>0</v>
      </c>
      <c r="AQ60" s="74">
        <f t="shared" si="0"/>
        <v>1</v>
      </c>
      <c r="AR60" s="74">
        <f t="shared" si="1"/>
        <v>1</v>
      </c>
      <c r="AS60" s="74">
        <f t="shared" si="2"/>
        <v>107</v>
      </c>
      <c r="AT60" s="76">
        <f t="shared" si="3"/>
        <v>132</v>
      </c>
    </row>
    <row r="61" spans="1:46" ht="12.75">
      <c r="A61" s="56"/>
      <c r="B61" s="147" t="s">
        <v>50</v>
      </c>
      <c r="C61" s="147"/>
      <c r="D61" s="147"/>
      <c r="E61" s="147"/>
      <c r="F61" s="147"/>
      <c r="G61" s="147"/>
      <c r="H61" s="147"/>
      <c r="I61" s="147"/>
      <c r="J61" s="147"/>
      <c r="K61" s="49" t="s">
        <v>372</v>
      </c>
      <c r="L61" s="74">
        <v>1</v>
      </c>
      <c r="M61" s="52" t="s">
        <v>408</v>
      </c>
      <c r="N61" s="74">
        <v>1</v>
      </c>
      <c r="O61" s="52" t="s">
        <v>445</v>
      </c>
      <c r="P61" s="74">
        <v>275</v>
      </c>
      <c r="Q61" s="52" t="s">
        <v>482</v>
      </c>
      <c r="R61" s="75">
        <v>275.03</v>
      </c>
      <c r="S61" s="74">
        <v>1</v>
      </c>
      <c r="T61" s="74">
        <v>3</v>
      </c>
      <c r="U61" s="74">
        <v>1058</v>
      </c>
      <c r="V61" s="75">
        <v>352.5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v>3</v>
      </c>
      <c r="AN61" s="74">
        <v>6</v>
      </c>
      <c r="AO61" s="74">
        <v>1400</v>
      </c>
      <c r="AP61" s="75">
        <v>233.33</v>
      </c>
      <c r="AQ61" s="74">
        <f t="shared" si="0"/>
        <v>5</v>
      </c>
      <c r="AR61" s="74">
        <f t="shared" si="1"/>
        <v>10</v>
      </c>
      <c r="AS61" s="74">
        <f t="shared" si="2"/>
        <v>2733</v>
      </c>
      <c r="AT61" s="76">
        <f t="shared" si="3"/>
        <v>860.86</v>
      </c>
    </row>
    <row r="62" spans="1:46" ht="12.75">
      <c r="A62" s="56"/>
      <c r="B62" s="147" t="s">
        <v>51</v>
      </c>
      <c r="C62" s="147"/>
      <c r="D62" s="147"/>
      <c r="E62" s="147"/>
      <c r="F62" s="147"/>
      <c r="G62" s="147"/>
      <c r="H62" s="147"/>
      <c r="I62" s="147"/>
      <c r="J62" s="147"/>
      <c r="K62" s="49" t="s">
        <v>373</v>
      </c>
      <c r="L62" s="74">
        <v>0</v>
      </c>
      <c r="M62" s="52" t="s">
        <v>409</v>
      </c>
      <c r="N62" s="74">
        <v>0</v>
      </c>
      <c r="O62" s="52" t="s">
        <v>446</v>
      </c>
      <c r="P62" s="74">
        <v>0</v>
      </c>
      <c r="Q62" s="52" t="s">
        <v>483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74">
        <v>0</v>
      </c>
      <c r="AQ62" s="74">
        <f t="shared" si="0"/>
        <v>0</v>
      </c>
      <c r="AR62" s="74">
        <f t="shared" si="1"/>
        <v>0</v>
      </c>
      <c r="AS62" s="74">
        <f t="shared" si="2"/>
        <v>0</v>
      </c>
      <c r="AT62" s="76">
        <f t="shared" si="3"/>
        <v>0</v>
      </c>
    </row>
    <row r="63" spans="1:46" ht="12.75">
      <c r="A63" s="56"/>
      <c r="B63" s="147" t="s">
        <v>52</v>
      </c>
      <c r="C63" s="147"/>
      <c r="D63" s="147"/>
      <c r="E63" s="147"/>
      <c r="F63" s="147"/>
      <c r="G63" s="147"/>
      <c r="H63" s="147"/>
      <c r="I63" s="147"/>
      <c r="J63" s="147"/>
      <c r="K63" s="49" t="s">
        <v>374</v>
      </c>
      <c r="L63" s="74">
        <v>0</v>
      </c>
      <c r="M63" s="52" t="s">
        <v>410</v>
      </c>
      <c r="N63" s="74">
        <v>0</v>
      </c>
      <c r="O63" s="52" t="s">
        <v>447</v>
      </c>
      <c r="P63" s="74">
        <v>0</v>
      </c>
      <c r="Q63" s="52" t="s">
        <v>484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4">
        <v>0</v>
      </c>
      <c r="AN63" s="74">
        <v>0</v>
      </c>
      <c r="AO63" s="74">
        <v>0</v>
      </c>
      <c r="AP63" s="74">
        <v>0</v>
      </c>
      <c r="AQ63" s="74">
        <f t="shared" si="0"/>
        <v>0</v>
      </c>
      <c r="AR63" s="74">
        <f t="shared" si="1"/>
        <v>0</v>
      </c>
      <c r="AS63" s="74">
        <f t="shared" si="2"/>
        <v>0</v>
      </c>
      <c r="AT63" s="76">
        <f t="shared" si="3"/>
        <v>0</v>
      </c>
    </row>
    <row r="64" spans="1:46" ht="12.75">
      <c r="A64" s="56"/>
      <c r="B64" s="147" t="s">
        <v>53</v>
      </c>
      <c r="C64" s="147"/>
      <c r="D64" s="147"/>
      <c r="E64" s="147"/>
      <c r="F64" s="147"/>
      <c r="G64" s="147"/>
      <c r="H64" s="147"/>
      <c r="I64" s="147"/>
      <c r="J64" s="147"/>
      <c r="K64" s="49" t="s">
        <v>375</v>
      </c>
      <c r="L64" s="74">
        <v>2</v>
      </c>
      <c r="M64" s="52" t="s">
        <v>411</v>
      </c>
      <c r="N64" s="74">
        <v>11</v>
      </c>
      <c r="O64" s="52" t="s">
        <v>448</v>
      </c>
      <c r="P64" s="74">
        <v>309</v>
      </c>
      <c r="Q64" s="52" t="s">
        <v>485</v>
      </c>
      <c r="R64" s="75">
        <v>28.11</v>
      </c>
      <c r="S64" s="74">
        <v>4</v>
      </c>
      <c r="T64" s="74">
        <v>5</v>
      </c>
      <c r="U64" s="74">
        <v>86</v>
      </c>
      <c r="V64" s="75">
        <v>15.73</v>
      </c>
      <c r="W64" s="74">
        <v>21</v>
      </c>
      <c r="X64" s="74">
        <v>37</v>
      </c>
      <c r="Y64" s="74">
        <v>866</v>
      </c>
      <c r="Z64" s="75">
        <v>23.28</v>
      </c>
      <c r="AA64" s="74">
        <v>24</v>
      </c>
      <c r="AB64" s="74">
        <v>50</v>
      </c>
      <c r="AC64" s="74">
        <v>715</v>
      </c>
      <c r="AD64" s="75">
        <v>14.4</v>
      </c>
      <c r="AE64" s="74">
        <v>8</v>
      </c>
      <c r="AF64" s="74">
        <v>16</v>
      </c>
      <c r="AG64" s="74">
        <v>238</v>
      </c>
      <c r="AH64" s="75">
        <v>14.88</v>
      </c>
      <c r="AI64" s="74">
        <v>2</v>
      </c>
      <c r="AJ64" s="74">
        <v>4</v>
      </c>
      <c r="AK64" s="74">
        <v>50</v>
      </c>
      <c r="AL64" s="75">
        <v>12.19</v>
      </c>
      <c r="AM64" s="74">
        <v>1</v>
      </c>
      <c r="AN64" s="74">
        <v>5</v>
      </c>
      <c r="AO64" s="74">
        <v>100</v>
      </c>
      <c r="AP64" s="75">
        <v>20</v>
      </c>
      <c r="AQ64" s="74">
        <f t="shared" si="0"/>
        <v>62</v>
      </c>
      <c r="AR64" s="74">
        <f t="shared" si="1"/>
        <v>128</v>
      </c>
      <c r="AS64" s="74">
        <f t="shared" si="2"/>
        <v>2364</v>
      </c>
      <c r="AT64" s="76">
        <f t="shared" si="3"/>
        <v>128.59</v>
      </c>
    </row>
    <row r="65" spans="1:46" ht="12.75">
      <c r="A65" s="56"/>
      <c r="B65" s="147" t="s">
        <v>54</v>
      </c>
      <c r="C65" s="147"/>
      <c r="D65" s="147"/>
      <c r="E65" s="147"/>
      <c r="F65" s="147"/>
      <c r="G65" s="147"/>
      <c r="H65" s="147"/>
      <c r="I65" s="147"/>
      <c r="J65" s="147"/>
      <c r="K65" s="49" t="s">
        <v>376</v>
      </c>
      <c r="L65" s="74">
        <v>0</v>
      </c>
      <c r="M65" s="52" t="s">
        <v>412</v>
      </c>
      <c r="N65" s="74">
        <v>0</v>
      </c>
      <c r="O65" s="52" t="s">
        <v>449</v>
      </c>
      <c r="P65" s="74">
        <v>0</v>
      </c>
      <c r="Q65" s="52" t="s">
        <v>486</v>
      </c>
      <c r="R65" s="74">
        <v>0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4">
        <v>0</v>
      </c>
      <c r="AN65" s="74">
        <v>0</v>
      </c>
      <c r="AO65" s="74">
        <v>0</v>
      </c>
      <c r="AP65" s="74">
        <v>0</v>
      </c>
      <c r="AQ65" s="74">
        <f t="shared" si="0"/>
        <v>0</v>
      </c>
      <c r="AR65" s="74">
        <f t="shared" si="1"/>
        <v>0</v>
      </c>
      <c r="AS65" s="74">
        <f t="shared" si="2"/>
        <v>0</v>
      </c>
      <c r="AT65" s="76">
        <f t="shared" si="3"/>
        <v>0</v>
      </c>
    </row>
    <row r="66" spans="1:46" ht="12.75">
      <c r="A66" s="56"/>
      <c r="B66" s="147" t="s">
        <v>55</v>
      </c>
      <c r="C66" s="147"/>
      <c r="D66" s="147"/>
      <c r="E66" s="147"/>
      <c r="F66" s="147"/>
      <c r="G66" s="147"/>
      <c r="H66" s="147"/>
      <c r="I66" s="147"/>
      <c r="J66" s="147"/>
      <c r="K66" s="49" t="s">
        <v>377</v>
      </c>
      <c r="L66" s="74">
        <v>1456</v>
      </c>
      <c r="M66" s="52" t="s">
        <v>413</v>
      </c>
      <c r="N66" s="74">
        <v>1366</v>
      </c>
      <c r="O66" s="52" t="s">
        <v>450</v>
      </c>
      <c r="P66" s="74">
        <v>23834</v>
      </c>
      <c r="Q66" s="52" t="s">
        <v>487</v>
      </c>
      <c r="R66" s="75">
        <v>17.45</v>
      </c>
      <c r="S66" s="74">
        <v>326</v>
      </c>
      <c r="T66" s="74">
        <v>454</v>
      </c>
      <c r="U66" s="74">
        <v>8509</v>
      </c>
      <c r="V66" s="75">
        <v>18.74</v>
      </c>
      <c r="W66" s="74">
        <v>351</v>
      </c>
      <c r="X66" s="74">
        <v>416</v>
      </c>
      <c r="Y66" s="74">
        <v>7558</v>
      </c>
      <c r="Z66" s="75">
        <v>18.17</v>
      </c>
      <c r="AA66" s="74">
        <v>42</v>
      </c>
      <c r="AB66" s="74">
        <v>93</v>
      </c>
      <c r="AC66" s="74">
        <v>1628</v>
      </c>
      <c r="AD66" s="75">
        <v>17.57</v>
      </c>
      <c r="AE66" s="74">
        <v>68</v>
      </c>
      <c r="AF66" s="74">
        <v>53</v>
      </c>
      <c r="AG66" s="74">
        <v>903</v>
      </c>
      <c r="AH66" s="75">
        <v>17.17</v>
      </c>
      <c r="AI66" s="74">
        <v>905</v>
      </c>
      <c r="AJ66" s="74">
        <v>838</v>
      </c>
      <c r="AK66" s="74">
        <v>14046</v>
      </c>
      <c r="AL66" s="75">
        <v>16.77</v>
      </c>
      <c r="AM66" s="74">
        <v>1259</v>
      </c>
      <c r="AN66" s="74">
        <v>1205</v>
      </c>
      <c r="AO66" s="74">
        <v>26395</v>
      </c>
      <c r="AP66" s="75">
        <v>21.91</v>
      </c>
      <c r="AQ66" s="74">
        <f t="shared" si="0"/>
        <v>4407</v>
      </c>
      <c r="AR66" s="74">
        <f t="shared" si="1"/>
        <v>4425</v>
      </c>
      <c r="AS66" s="74">
        <f t="shared" si="2"/>
        <v>82873</v>
      </c>
      <c r="AT66" s="76">
        <f t="shared" si="3"/>
        <v>127.78</v>
      </c>
    </row>
    <row r="67" spans="1:46" ht="12.75">
      <c r="A67" s="56"/>
      <c r="B67" s="147" t="s">
        <v>56</v>
      </c>
      <c r="C67" s="147"/>
      <c r="D67" s="147"/>
      <c r="E67" s="147"/>
      <c r="F67" s="147"/>
      <c r="G67" s="147"/>
      <c r="H67" s="147"/>
      <c r="I67" s="147"/>
      <c r="J67" s="147"/>
      <c r="K67" s="49" t="s">
        <v>378</v>
      </c>
      <c r="L67" s="74">
        <v>6979</v>
      </c>
      <c r="M67" s="52" t="s">
        <v>414</v>
      </c>
      <c r="N67" s="74">
        <v>8751</v>
      </c>
      <c r="O67" s="52" t="s">
        <v>451</v>
      </c>
      <c r="P67" s="74">
        <v>187456</v>
      </c>
      <c r="Q67" s="52" t="s">
        <v>488</v>
      </c>
      <c r="R67" s="75">
        <v>21.42</v>
      </c>
      <c r="S67" s="74">
        <v>2959</v>
      </c>
      <c r="T67" s="74">
        <v>4855</v>
      </c>
      <c r="U67" s="74">
        <v>80917</v>
      </c>
      <c r="V67" s="75">
        <v>16.67</v>
      </c>
      <c r="W67" s="74">
        <v>3028</v>
      </c>
      <c r="X67" s="74">
        <v>5911</v>
      </c>
      <c r="Y67" s="74">
        <v>105305</v>
      </c>
      <c r="Z67" s="75">
        <v>17.81</v>
      </c>
      <c r="AA67" s="74">
        <v>1985</v>
      </c>
      <c r="AB67" s="74">
        <v>4428</v>
      </c>
      <c r="AC67" s="74">
        <v>84880</v>
      </c>
      <c r="AD67" s="75">
        <v>19.17</v>
      </c>
      <c r="AE67" s="74">
        <v>443</v>
      </c>
      <c r="AF67" s="74">
        <v>705</v>
      </c>
      <c r="AG67" s="74">
        <v>14819</v>
      </c>
      <c r="AH67" s="75">
        <v>21.02</v>
      </c>
      <c r="AI67" s="74">
        <v>1503</v>
      </c>
      <c r="AJ67" s="74">
        <v>2196</v>
      </c>
      <c r="AK67" s="74">
        <v>49064</v>
      </c>
      <c r="AL67" s="75">
        <v>22.35</v>
      </c>
      <c r="AM67" s="74">
        <v>2947</v>
      </c>
      <c r="AN67" s="74">
        <v>3802</v>
      </c>
      <c r="AO67" s="74">
        <v>87440</v>
      </c>
      <c r="AP67" s="75">
        <v>23</v>
      </c>
      <c r="AQ67" s="74">
        <f t="shared" si="0"/>
        <v>19844</v>
      </c>
      <c r="AR67" s="74">
        <f t="shared" si="1"/>
        <v>30648</v>
      </c>
      <c r="AS67" s="74">
        <f t="shared" si="2"/>
        <v>609881</v>
      </c>
      <c r="AT67" s="76">
        <f t="shared" si="3"/>
        <v>141.44</v>
      </c>
    </row>
    <row r="68" spans="1:46" ht="12.75">
      <c r="A68" s="56"/>
      <c r="B68" s="147" t="s">
        <v>57</v>
      </c>
      <c r="C68" s="147"/>
      <c r="D68" s="147"/>
      <c r="E68" s="147"/>
      <c r="F68" s="147"/>
      <c r="G68" s="147"/>
      <c r="H68" s="147"/>
      <c r="I68" s="147"/>
      <c r="J68" s="147"/>
      <c r="K68" s="49" t="s">
        <v>379</v>
      </c>
      <c r="L68" s="74">
        <v>21</v>
      </c>
      <c r="M68" s="52" t="s">
        <v>415</v>
      </c>
      <c r="N68" s="74">
        <v>44</v>
      </c>
      <c r="O68" s="52" t="s">
        <v>452</v>
      </c>
      <c r="P68" s="74">
        <v>352</v>
      </c>
      <c r="Q68" s="52" t="s">
        <v>489</v>
      </c>
      <c r="R68" s="75">
        <v>8.06</v>
      </c>
      <c r="S68" s="74">
        <v>10</v>
      </c>
      <c r="T68" s="74">
        <v>19</v>
      </c>
      <c r="U68" s="74">
        <v>438</v>
      </c>
      <c r="V68" s="75">
        <v>22.59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2</v>
      </c>
      <c r="AF68" s="74">
        <v>1</v>
      </c>
      <c r="AG68" s="74">
        <v>46</v>
      </c>
      <c r="AH68" s="75">
        <v>30.98</v>
      </c>
      <c r="AI68" s="74">
        <v>26</v>
      </c>
      <c r="AJ68" s="74">
        <v>27</v>
      </c>
      <c r="AK68" s="74">
        <v>563</v>
      </c>
      <c r="AL68" s="75">
        <v>21.03</v>
      </c>
      <c r="AM68" s="74">
        <v>28</v>
      </c>
      <c r="AN68" s="74">
        <v>20</v>
      </c>
      <c r="AO68" s="74">
        <v>349</v>
      </c>
      <c r="AP68" s="75">
        <v>17.31</v>
      </c>
      <c r="AQ68" s="74">
        <f t="shared" si="0"/>
        <v>87</v>
      </c>
      <c r="AR68" s="74">
        <f t="shared" si="1"/>
        <v>111</v>
      </c>
      <c r="AS68" s="74">
        <f t="shared" si="2"/>
        <v>1748</v>
      </c>
      <c r="AT68" s="76">
        <f t="shared" si="3"/>
        <v>99.97000000000001</v>
      </c>
    </row>
    <row r="69" spans="1:46" ht="12.75">
      <c r="A69" s="56"/>
      <c r="B69" s="147" t="s">
        <v>58</v>
      </c>
      <c r="C69" s="147"/>
      <c r="D69" s="147"/>
      <c r="E69" s="147"/>
      <c r="F69" s="147"/>
      <c r="G69" s="147"/>
      <c r="H69" s="147"/>
      <c r="I69" s="147"/>
      <c r="J69" s="147"/>
      <c r="K69" s="49" t="s">
        <v>379</v>
      </c>
      <c r="L69" s="74">
        <v>2</v>
      </c>
      <c r="M69" s="52" t="s">
        <v>416</v>
      </c>
      <c r="N69" s="74">
        <v>4</v>
      </c>
      <c r="O69" s="52" t="s">
        <v>453</v>
      </c>
      <c r="P69" s="74">
        <v>445</v>
      </c>
      <c r="Q69" s="52" t="s">
        <v>490</v>
      </c>
      <c r="R69" s="75">
        <v>111.25</v>
      </c>
      <c r="S69" s="74">
        <v>0</v>
      </c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4">
        <v>0</v>
      </c>
      <c r="AA69" s="74">
        <v>0</v>
      </c>
      <c r="AB69" s="74">
        <v>0</v>
      </c>
      <c r="AC69" s="74">
        <v>0</v>
      </c>
      <c r="AD69" s="74">
        <v>0</v>
      </c>
      <c r="AE69" s="74">
        <v>0</v>
      </c>
      <c r="AF69" s="74">
        <v>0</v>
      </c>
      <c r="AG69" s="74">
        <v>0</v>
      </c>
      <c r="AH69" s="74">
        <v>0</v>
      </c>
      <c r="AI69" s="74">
        <v>4</v>
      </c>
      <c r="AJ69" s="74">
        <v>30</v>
      </c>
      <c r="AK69" s="74">
        <v>3481</v>
      </c>
      <c r="AL69" s="75">
        <v>116.02</v>
      </c>
      <c r="AM69" s="74">
        <v>1</v>
      </c>
      <c r="AN69" s="74">
        <v>3</v>
      </c>
      <c r="AO69" s="74">
        <v>340</v>
      </c>
      <c r="AP69" s="75">
        <v>113.33</v>
      </c>
      <c r="AQ69" s="74">
        <f t="shared" si="0"/>
        <v>7</v>
      </c>
      <c r="AR69" s="74">
        <f t="shared" si="1"/>
        <v>37</v>
      </c>
      <c r="AS69" s="74">
        <f t="shared" si="2"/>
        <v>4266</v>
      </c>
      <c r="AT69" s="76">
        <f t="shared" si="3"/>
        <v>340.6</v>
      </c>
    </row>
    <row r="70" spans="1:46" ht="12.75">
      <c r="A70" s="56"/>
      <c r="B70" s="147" t="s">
        <v>59</v>
      </c>
      <c r="C70" s="147"/>
      <c r="D70" s="147"/>
      <c r="E70" s="147"/>
      <c r="F70" s="147"/>
      <c r="G70" s="147"/>
      <c r="H70" s="147"/>
      <c r="I70" s="147"/>
      <c r="J70" s="147"/>
      <c r="K70" s="49" t="s">
        <v>380</v>
      </c>
      <c r="L70" s="74">
        <v>0</v>
      </c>
      <c r="M70" s="52" t="s">
        <v>417</v>
      </c>
      <c r="N70" s="74">
        <v>0</v>
      </c>
      <c r="O70" s="52" t="s">
        <v>454</v>
      </c>
      <c r="P70" s="74">
        <v>0</v>
      </c>
      <c r="Q70" s="52" t="s">
        <v>491</v>
      </c>
      <c r="R70" s="74">
        <v>0</v>
      </c>
      <c r="S70" s="74">
        <v>0</v>
      </c>
      <c r="T70" s="74">
        <v>0</v>
      </c>
      <c r="U70" s="74">
        <v>0</v>
      </c>
      <c r="V70" s="74">
        <v>0</v>
      </c>
      <c r="W70" s="74">
        <v>0</v>
      </c>
      <c r="X70" s="74">
        <v>0</v>
      </c>
      <c r="Y70" s="74">
        <v>0</v>
      </c>
      <c r="Z70" s="74">
        <v>0</v>
      </c>
      <c r="AA70" s="74">
        <v>0</v>
      </c>
      <c r="AB70" s="74">
        <v>0</v>
      </c>
      <c r="AC70" s="74">
        <v>0</v>
      </c>
      <c r="AD70" s="74">
        <v>0</v>
      </c>
      <c r="AE70" s="74">
        <v>0</v>
      </c>
      <c r="AF70" s="74">
        <v>0</v>
      </c>
      <c r="AG70" s="74"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4">
        <v>0</v>
      </c>
      <c r="AN70" s="74">
        <v>0</v>
      </c>
      <c r="AO70" s="74">
        <v>0</v>
      </c>
      <c r="AP70" s="74">
        <v>0</v>
      </c>
      <c r="AQ70" s="74">
        <f t="shared" si="0"/>
        <v>0</v>
      </c>
      <c r="AR70" s="74">
        <f t="shared" si="1"/>
        <v>0</v>
      </c>
      <c r="AS70" s="74">
        <f t="shared" si="2"/>
        <v>0</v>
      </c>
      <c r="AT70" s="76">
        <f t="shared" si="3"/>
        <v>0</v>
      </c>
    </row>
    <row r="71" spans="1:46" ht="12.75">
      <c r="A71" s="56"/>
      <c r="B71" s="147" t="s">
        <v>60</v>
      </c>
      <c r="C71" s="147"/>
      <c r="D71" s="147"/>
      <c r="E71" s="147"/>
      <c r="F71" s="147"/>
      <c r="G71" s="147"/>
      <c r="H71" s="147"/>
      <c r="I71" s="147"/>
      <c r="J71" s="147"/>
      <c r="K71" s="49" t="s">
        <v>381</v>
      </c>
      <c r="L71" s="74">
        <v>0</v>
      </c>
      <c r="M71" s="52" t="s">
        <v>418</v>
      </c>
      <c r="N71" s="74">
        <v>0</v>
      </c>
      <c r="O71" s="52" t="s">
        <v>455</v>
      </c>
      <c r="P71" s="74">
        <v>0</v>
      </c>
      <c r="Q71" s="52" t="s">
        <v>492</v>
      </c>
      <c r="R71" s="74">
        <v>0</v>
      </c>
      <c r="S71" s="74">
        <v>5</v>
      </c>
      <c r="T71" s="74">
        <v>4</v>
      </c>
      <c r="U71" s="74">
        <v>98</v>
      </c>
      <c r="V71" s="75">
        <v>21.85</v>
      </c>
      <c r="W71" s="74">
        <v>0</v>
      </c>
      <c r="X71" s="74">
        <v>0</v>
      </c>
      <c r="Y71" s="74">
        <v>0</v>
      </c>
      <c r="Z71" s="74">
        <v>0</v>
      </c>
      <c r="AA71" s="74">
        <v>0</v>
      </c>
      <c r="AB71" s="74">
        <v>0</v>
      </c>
      <c r="AC71" s="74">
        <v>0</v>
      </c>
      <c r="AD71" s="74">
        <v>0</v>
      </c>
      <c r="AE71" s="74">
        <v>0</v>
      </c>
      <c r="AF71" s="74">
        <v>0</v>
      </c>
      <c r="AG71" s="74"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74">
        <v>0</v>
      </c>
      <c r="AN71" s="74">
        <v>0</v>
      </c>
      <c r="AO71" s="74">
        <v>0</v>
      </c>
      <c r="AP71" s="74">
        <v>0</v>
      </c>
      <c r="AQ71" s="74">
        <f t="shared" si="0"/>
        <v>5</v>
      </c>
      <c r="AR71" s="74">
        <f t="shared" si="1"/>
        <v>4</v>
      </c>
      <c r="AS71" s="74">
        <f t="shared" si="2"/>
        <v>98</v>
      </c>
      <c r="AT71" s="76">
        <f t="shared" si="3"/>
        <v>21.85</v>
      </c>
    </row>
    <row r="72" spans="1:46" ht="12.75">
      <c r="A72" s="56"/>
      <c r="B72" s="147" t="s">
        <v>61</v>
      </c>
      <c r="C72" s="147"/>
      <c r="D72" s="147"/>
      <c r="E72" s="147"/>
      <c r="F72" s="147"/>
      <c r="G72" s="147"/>
      <c r="H72" s="147"/>
      <c r="I72" s="147"/>
      <c r="J72" s="147"/>
      <c r="K72" s="49" t="s">
        <v>382</v>
      </c>
      <c r="L72" s="74">
        <v>1</v>
      </c>
      <c r="M72" s="52" t="s">
        <v>419</v>
      </c>
      <c r="N72" s="74">
        <v>0</v>
      </c>
      <c r="O72" s="52" t="s">
        <v>456</v>
      </c>
      <c r="P72" s="74">
        <v>1</v>
      </c>
      <c r="Q72" s="52" t="s">
        <v>493</v>
      </c>
      <c r="R72" s="75">
        <v>66.67</v>
      </c>
      <c r="S72" s="74">
        <v>0</v>
      </c>
      <c r="T72" s="74">
        <v>0</v>
      </c>
      <c r="U72" s="74">
        <v>0</v>
      </c>
      <c r="V72" s="74">
        <v>0</v>
      </c>
      <c r="W72" s="74">
        <v>0</v>
      </c>
      <c r="X72" s="74">
        <v>0</v>
      </c>
      <c r="Y72" s="74">
        <v>0</v>
      </c>
      <c r="Z72" s="74">
        <v>0</v>
      </c>
      <c r="AA72" s="74">
        <v>0</v>
      </c>
      <c r="AB72" s="74">
        <v>0</v>
      </c>
      <c r="AC72" s="74">
        <v>0</v>
      </c>
      <c r="AD72" s="74">
        <v>0</v>
      </c>
      <c r="AE72" s="74">
        <v>0</v>
      </c>
      <c r="AF72" s="74">
        <v>0</v>
      </c>
      <c r="AG72" s="74"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4">
        <v>0</v>
      </c>
      <c r="AN72" s="74">
        <v>0</v>
      </c>
      <c r="AO72" s="74">
        <v>0</v>
      </c>
      <c r="AP72" s="74">
        <v>0</v>
      </c>
      <c r="AQ72" s="74">
        <f t="shared" si="0"/>
        <v>1</v>
      </c>
      <c r="AR72" s="74">
        <f t="shared" si="1"/>
        <v>0</v>
      </c>
      <c r="AS72" s="74">
        <f t="shared" si="2"/>
        <v>1</v>
      </c>
      <c r="AT72" s="76">
        <f t="shared" si="3"/>
        <v>66.67</v>
      </c>
    </row>
    <row r="73" spans="1:46" ht="12.75">
      <c r="A73" s="56"/>
      <c r="B73" s="147" t="s">
        <v>62</v>
      </c>
      <c r="C73" s="147"/>
      <c r="D73" s="147"/>
      <c r="E73" s="147"/>
      <c r="F73" s="147"/>
      <c r="G73" s="147"/>
      <c r="H73" s="147"/>
      <c r="I73" s="147"/>
      <c r="J73" s="147"/>
      <c r="K73" s="49" t="s">
        <v>383</v>
      </c>
      <c r="L73" s="74">
        <v>0</v>
      </c>
      <c r="M73" s="52" t="s">
        <v>420</v>
      </c>
      <c r="N73" s="74">
        <v>0</v>
      </c>
      <c r="O73" s="52" t="s">
        <v>457</v>
      </c>
      <c r="P73" s="74">
        <v>0</v>
      </c>
      <c r="Q73" s="52" t="s">
        <v>494</v>
      </c>
      <c r="R73" s="74">
        <v>0</v>
      </c>
      <c r="S73" s="74">
        <v>0</v>
      </c>
      <c r="T73" s="74">
        <v>0</v>
      </c>
      <c r="U73" s="74">
        <v>0</v>
      </c>
      <c r="V73" s="74">
        <v>0</v>
      </c>
      <c r="W73" s="74">
        <v>0</v>
      </c>
      <c r="X73" s="74">
        <v>0</v>
      </c>
      <c r="Y73" s="74">
        <v>0</v>
      </c>
      <c r="Z73" s="74">
        <v>0</v>
      </c>
      <c r="AA73" s="74">
        <v>0</v>
      </c>
      <c r="AB73" s="74">
        <v>0</v>
      </c>
      <c r="AC73" s="74">
        <v>0</v>
      </c>
      <c r="AD73" s="74">
        <v>0</v>
      </c>
      <c r="AE73" s="74">
        <v>0</v>
      </c>
      <c r="AF73" s="74">
        <v>0</v>
      </c>
      <c r="AG73" s="74"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4">
        <v>0</v>
      </c>
      <c r="AN73" s="74">
        <v>0</v>
      </c>
      <c r="AO73" s="74">
        <v>0</v>
      </c>
      <c r="AP73" s="74">
        <v>0</v>
      </c>
      <c r="AQ73" s="74">
        <f t="shared" si="0"/>
        <v>0</v>
      </c>
      <c r="AR73" s="74">
        <f t="shared" si="1"/>
        <v>0</v>
      </c>
      <c r="AS73" s="74">
        <f t="shared" si="2"/>
        <v>0</v>
      </c>
      <c r="AT73" s="76">
        <f t="shared" si="3"/>
        <v>0</v>
      </c>
    </row>
    <row r="74" spans="1:46" ht="12.75">
      <c r="A74" s="56"/>
      <c r="B74" s="147" t="s">
        <v>63</v>
      </c>
      <c r="C74" s="147"/>
      <c r="D74" s="147"/>
      <c r="E74" s="147"/>
      <c r="F74" s="147"/>
      <c r="G74" s="147"/>
      <c r="H74" s="147"/>
      <c r="I74" s="147"/>
      <c r="J74" s="147"/>
      <c r="K74" s="49" t="s">
        <v>384</v>
      </c>
      <c r="L74" s="74">
        <v>2</v>
      </c>
      <c r="M74" s="52" t="s">
        <v>421</v>
      </c>
      <c r="N74" s="74">
        <v>1</v>
      </c>
      <c r="O74" s="52" t="s">
        <v>458</v>
      </c>
      <c r="P74" s="74">
        <v>25</v>
      </c>
      <c r="Q74" s="52" t="s">
        <v>495</v>
      </c>
      <c r="R74" s="75">
        <v>38.05</v>
      </c>
      <c r="S74" s="74">
        <v>1</v>
      </c>
      <c r="T74" s="74">
        <v>0</v>
      </c>
      <c r="U74" s="74">
        <v>35</v>
      </c>
      <c r="V74" s="75">
        <v>129.63</v>
      </c>
      <c r="W74" s="74">
        <v>0</v>
      </c>
      <c r="X74" s="74">
        <v>0</v>
      </c>
      <c r="Y74" s="74">
        <v>0</v>
      </c>
      <c r="Z74" s="74">
        <v>0</v>
      </c>
      <c r="AA74" s="74">
        <v>0</v>
      </c>
      <c r="AB74" s="74">
        <v>0</v>
      </c>
      <c r="AC74" s="74">
        <v>0</v>
      </c>
      <c r="AD74" s="74">
        <v>0</v>
      </c>
      <c r="AE74" s="74">
        <v>0</v>
      </c>
      <c r="AF74" s="74">
        <v>0</v>
      </c>
      <c r="AG74" s="74">
        <v>0</v>
      </c>
      <c r="AH74" s="74">
        <v>0</v>
      </c>
      <c r="AI74" s="74">
        <v>3</v>
      </c>
      <c r="AJ74" s="74">
        <v>0</v>
      </c>
      <c r="AK74" s="74">
        <v>28</v>
      </c>
      <c r="AL74" s="75">
        <v>57.05</v>
      </c>
      <c r="AM74" s="74">
        <v>11</v>
      </c>
      <c r="AN74" s="74">
        <v>5</v>
      </c>
      <c r="AO74" s="74">
        <v>573</v>
      </c>
      <c r="AP74" s="75">
        <v>118.27</v>
      </c>
      <c r="AQ74" s="74">
        <f t="shared" si="0"/>
        <v>17</v>
      </c>
      <c r="AR74" s="74">
        <f t="shared" si="1"/>
        <v>6</v>
      </c>
      <c r="AS74" s="74">
        <f t="shared" si="2"/>
        <v>661</v>
      </c>
      <c r="AT74" s="76">
        <f t="shared" si="3"/>
        <v>343</v>
      </c>
    </row>
    <row r="75" spans="1:46" ht="12.75">
      <c r="A75" s="56"/>
      <c r="B75" s="147" t="s">
        <v>64</v>
      </c>
      <c r="C75" s="147"/>
      <c r="D75" s="147"/>
      <c r="E75" s="147"/>
      <c r="F75" s="147"/>
      <c r="G75" s="147"/>
      <c r="H75" s="147"/>
      <c r="I75" s="147"/>
      <c r="J75" s="147"/>
      <c r="K75" s="49" t="s">
        <v>385</v>
      </c>
      <c r="L75" s="74">
        <v>0</v>
      </c>
      <c r="M75" s="52" t="s">
        <v>422</v>
      </c>
      <c r="N75" s="74">
        <v>0</v>
      </c>
      <c r="O75" s="52" t="s">
        <v>459</v>
      </c>
      <c r="P75" s="74">
        <v>0</v>
      </c>
      <c r="Q75" s="52" t="s">
        <v>496</v>
      </c>
      <c r="R75" s="74">
        <v>0</v>
      </c>
      <c r="S75" s="74">
        <v>0</v>
      </c>
      <c r="T75" s="74">
        <v>0</v>
      </c>
      <c r="U75" s="74">
        <v>0</v>
      </c>
      <c r="V75" s="74">
        <v>0</v>
      </c>
      <c r="W75" s="74">
        <v>0</v>
      </c>
      <c r="X75" s="74">
        <v>0</v>
      </c>
      <c r="Y75" s="74">
        <v>0</v>
      </c>
      <c r="Z75" s="74">
        <v>0</v>
      </c>
      <c r="AA75" s="74">
        <v>0</v>
      </c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4">
        <v>0</v>
      </c>
      <c r="AN75" s="74">
        <v>0</v>
      </c>
      <c r="AO75" s="74">
        <v>0</v>
      </c>
      <c r="AP75" s="74">
        <v>0</v>
      </c>
      <c r="AQ75" s="74">
        <f t="shared" si="0"/>
        <v>0</v>
      </c>
      <c r="AR75" s="74">
        <f t="shared" si="1"/>
        <v>0</v>
      </c>
      <c r="AS75" s="74">
        <f t="shared" si="2"/>
        <v>0</v>
      </c>
      <c r="AT75" s="76">
        <f t="shared" si="3"/>
        <v>0</v>
      </c>
    </row>
    <row r="76" spans="1:46" ht="12.75">
      <c r="A76" s="56"/>
      <c r="B76" s="147" t="s">
        <v>65</v>
      </c>
      <c r="C76" s="147"/>
      <c r="D76" s="147"/>
      <c r="E76" s="147"/>
      <c r="F76" s="147"/>
      <c r="G76" s="147"/>
      <c r="H76" s="147"/>
      <c r="I76" s="147"/>
      <c r="J76" s="147"/>
      <c r="K76" s="49" t="s">
        <v>386</v>
      </c>
      <c r="L76" s="74">
        <v>0</v>
      </c>
      <c r="M76" s="52" t="s">
        <v>423</v>
      </c>
      <c r="N76" s="74">
        <v>0</v>
      </c>
      <c r="O76" s="52" t="s">
        <v>460</v>
      </c>
      <c r="P76" s="74">
        <v>0</v>
      </c>
      <c r="Q76" s="52" t="s">
        <v>497</v>
      </c>
      <c r="R76" s="74">
        <v>0</v>
      </c>
      <c r="S76" s="74">
        <v>0</v>
      </c>
      <c r="T76" s="74">
        <v>0</v>
      </c>
      <c r="U76" s="74">
        <v>0</v>
      </c>
      <c r="V76" s="74">
        <v>0</v>
      </c>
      <c r="W76" s="74">
        <v>0</v>
      </c>
      <c r="X76" s="74">
        <v>0</v>
      </c>
      <c r="Y76" s="74">
        <v>0</v>
      </c>
      <c r="Z76" s="74">
        <v>0</v>
      </c>
      <c r="AA76" s="74">
        <v>0</v>
      </c>
      <c r="AB76" s="74">
        <v>0</v>
      </c>
      <c r="AC76" s="74">
        <v>0</v>
      </c>
      <c r="AD76" s="74">
        <v>0</v>
      </c>
      <c r="AE76" s="74">
        <v>0</v>
      </c>
      <c r="AF76" s="74">
        <v>0</v>
      </c>
      <c r="AG76" s="74"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4">
        <v>0</v>
      </c>
      <c r="AN76" s="74">
        <v>0</v>
      </c>
      <c r="AO76" s="74">
        <v>0</v>
      </c>
      <c r="AP76" s="74">
        <v>0</v>
      </c>
      <c r="AQ76" s="74">
        <f t="shared" si="0"/>
        <v>0</v>
      </c>
      <c r="AR76" s="74">
        <f t="shared" si="1"/>
        <v>0</v>
      </c>
      <c r="AS76" s="74">
        <f t="shared" si="2"/>
        <v>0</v>
      </c>
      <c r="AT76" s="76">
        <f t="shared" si="3"/>
        <v>0</v>
      </c>
    </row>
    <row r="77" spans="1:46" ht="12.75">
      <c r="A77" s="56"/>
      <c r="B77" s="147" t="s">
        <v>66</v>
      </c>
      <c r="C77" s="147"/>
      <c r="D77" s="147"/>
      <c r="E77" s="147"/>
      <c r="F77" s="147"/>
      <c r="G77" s="147"/>
      <c r="H77" s="147"/>
      <c r="I77" s="147"/>
      <c r="J77" s="147"/>
      <c r="K77" s="49" t="s">
        <v>387</v>
      </c>
      <c r="L77" s="74">
        <v>0</v>
      </c>
      <c r="M77" s="52" t="s">
        <v>424</v>
      </c>
      <c r="N77" s="74">
        <v>0</v>
      </c>
      <c r="O77" s="52" t="s">
        <v>461</v>
      </c>
      <c r="P77" s="74">
        <v>0</v>
      </c>
      <c r="Q77" s="52" t="s">
        <v>498</v>
      </c>
      <c r="R77" s="74">
        <v>0</v>
      </c>
      <c r="S77" s="74">
        <v>0</v>
      </c>
      <c r="T77" s="74">
        <v>0</v>
      </c>
      <c r="U77" s="74">
        <v>0</v>
      </c>
      <c r="V77" s="74">
        <v>0</v>
      </c>
      <c r="W77" s="74">
        <v>0</v>
      </c>
      <c r="X77" s="74">
        <v>0</v>
      </c>
      <c r="Y77" s="74">
        <v>0</v>
      </c>
      <c r="Z77" s="74">
        <v>0</v>
      </c>
      <c r="AA77" s="74">
        <v>0</v>
      </c>
      <c r="AB77" s="74">
        <v>0</v>
      </c>
      <c r="AC77" s="74">
        <v>0</v>
      </c>
      <c r="AD77" s="74">
        <v>0</v>
      </c>
      <c r="AE77" s="74">
        <v>0</v>
      </c>
      <c r="AF77" s="74">
        <v>0</v>
      </c>
      <c r="AG77" s="74">
        <v>0</v>
      </c>
      <c r="AH77" s="74">
        <v>0</v>
      </c>
      <c r="AI77" s="74">
        <v>0</v>
      </c>
      <c r="AJ77" s="74">
        <v>0</v>
      </c>
      <c r="AK77" s="74">
        <v>0</v>
      </c>
      <c r="AL77" s="74">
        <v>0</v>
      </c>
      <c r="AM77" s="74">
        <v>0</v>
      </c>
      <c r="AN77" s="74">
        <v>0</v>
      </c>
      <c r="AO77" s="74">
        <v>0</v>
      </c>
      <c r="AP77" s="74">
        <v>0</v>
      </c>
      <c r="AQ77" s="74">
        <f t="shared" si="0"/>
        <v>0</v>
      </c>
      <c r="AR77" s="74">
        <f t="shared" si="1"/>
        <v>0</v>
      </c>
      <c r="AS77" s="74">
        <f t="shared" si="2"/>
        <v>0</v>
      </c>
      <c r="AT77" s="76">
        <f t="shared" si="3"/>
        <v>0</v>
      </c>
    </row>
    <row r="78" spans="1:46" ht="12.75">
      <c r="A78" s="56"/>
      <c r="B78" s="147" t="s">
        <v>67</v>
      </c>
      <c r="C78" s="147"/>
      <c r="D78" s="147"/>
      <c r="E78" s="147"/>
      <c r="F78" s="147"/>
      <c r="G78" s="147"/>
      <c r="H78" s="147"/>
      <c r="I78" s="147"/>
      <c r="J78" s="147"/>
      <c r="K78" s="49" t="s">
        <v>388</v>
      </c>
      <c r="L78" s="74">
        <v>376</v>
      </c>
      <c r="M78" s="52" t="s">
        <v>425</v>
      </c>
      <c r="N78" s="74">
        <v>242</v>
      </c>
      <c r="O78" s="52" t="s">
        <v>462</v>
      </c>
      <c r="P78" s="74">
        <v>39627</v>
      </c>
      <c r="Q78" s="52" t="s">
        <v>499</v>
      </c>
      <c r="R78" s="75">
        <v>163.83</v>
      </c>
      <c r="S78" s="74">
        <v>33</v>
      </c>
      <c r="T78" s="74">
        <v>22</v>
      </c>
      <c r="U78" s="74">
        <v>3538</v>
      </c>
      <c r="V78" s="75">
        <v>162.16</v>
      </c>
      <c r="W78" s="74">
        <v>1</v>
      </c>
      <c r="X78" s="74">
        <v>2</v>
      </c>
      <c r="Y78" s="74">
        <v>200</v>
      </c>
      <c r="Z78" s="75">
        <v>100</v>
      </c>
      <c r="AA78" s="74">
        <v>0</v>
      </c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74">
        <v>0</v>
      </c>
      <c r="AH78" s="74">
        <v>0</v>
      </c>
      <c r="AI78" s="74">
        <v>3</v>
      </c>
      <c r="AJ78" s="74">
        <v>2</v>
      </c>
      <c r="AK78" s="74">
        <v>425</v>
      </c>
      <c r="AL78" s="75">
        <v>200</v>
      </c>
      <c r="AM78" s="74">
        <v>252</v>
      </c>
      <c r="AN78" s="74">
        <v>188</v>
      </c>
      <c r="AO78" s="74">
        <v>33495</v>
      </c>
      <c r="AP78" s="75">
        <v>178</v>
      </c>
      <c r="AQ78" s="74">
        <f t="shared" si="0"/>
        <v>665</v>
      </c>
      <c r="AR78" s="74">
        <f t="shared" si="1"/>
        <v>456</v>
      </c>
      <c r="AS78" s="74">
        <f t="shared" si="2"/>
        <v>77285</v>
      </c>
      <c r="AT78" s="76">
        <f t="shared" si="3"/>
        <v>803.99</v>
      </c>
    </row>
    <row r="79" spans="1:46" ht="12.75">
      <c r="A79" s="56"/>
      <c r="B79" s="147" t="s">
        <v>68</v>
      </c>
      <c r="C79" s="147"/>
      <c r="D79" s="147"/>
      <c r="E79" s="147"/>
      <c r="F79" s="147"/>
      <c r="G79" s="147"/>
      <c r="H79" s="147"/>
      <c r="I79" s="147"/>
      <c r="J79" s="147"/>
      <c r="K79" s="49" t="s">
        <v>389</v>
      </c>
      <c r="L79" s="74">
        <v>3</v>
      </c>
      <c r="M79" s="52" t="s">
        <v>426</v>
      </c>
      <c r="N79" s="74">
        <v>2</v>
      </c>
      <c r="O79" s="52" t="s">
        <v>463</v>
      </c>
      <c r="P79" s="74">
        <v>615</v>
      </c>
      <c r="Q79" s="52" t="s">
        <v>500</v>
      </c>
      <c r="R79" s="75">
        <v>260.68</v>
      </c>
      <c r="S79" s="74">
        <v>0</v>
      </c>
      <c r="T79" s="74">
        <v>0</v>
      </c>
      <c r="U79" s="74">
        <v>0</v>
      </c>
      <c r="V79" s="74">
        <v>0</v>
      </c>
      <c r="W79" s="74">
        <v>0</v>
      </c>
      <c r="X79" s="74">
        <v>0</v>
      </c>
      <c r="Y79" s="74">
        <v>0</v>
      </c>
      <c r="Z79" s="74">
        <v>0</v>
      </c>
      <c r="AA79" s="74">
        <v>0</v>
      </c>
      <c r="AB79" s="74">
        <v>0</v>
      </c>
      <c r="AC79" s="74">
        <v>0</v>
      </c>
      <c r="AD79" s="74">
        <v>0</v>
      </c>
      <c r="AE79" s="74">
        <v>0</v>
      </c>
      <c r="AF79" s="74">
        <v>0</v>
      </c>
      <c r="AG79" s="74">
        <v>0</v>
      </c>
      <c r="AH79" s="74">
        <v>0</v>
      </c>
      <c r="AI79" s="74">
        <v>8</v>
      </c>
      <c r="AJ79" s="74">
        <v>35</v>
      </c>
      <c r="AK79" s="74">
        <v>10095</v>
      </c>
      <c r="AL79" s="75">
        <v>287.77</v>
      </c>
      <c r="AM79" s="74">
        <v>4</v>
      </c>
      <c r="AN79" s="74">
        <v>6</v>
      </c>
      <c r="AO79" s="74">
        <v>775</v>
      </c>
      <c r="AP79" s="75">
        <v>129.17</v>
      </c>
      <c r="AQ79" s="74">
        <f t="shared" si="0"/>
        <v>15</v>
      </c>
      <c r="AR79" s="74">
        <f t="shared" si="1"/>
        <v>43</v>
      </c>
      <c r="AS79" s="74">
        <f t="shared" si="2"/>
        <v>11485</v>
      </c>
      <c r="AT79" s="76">
        <f t="shared" si="3"/>
        <v>677.6199999999999</v>
      </c>
    </row>
    <row r="80" spans="1:46" ht="12.75">
      <c r="A80" s="56"/>
      <c r="B80" s="147" t="s">
        <v>69</v>
      </c>
      <c r="C80" s="147"/>
      <c r="D80" s="147"/>
      <c r="E80" s="147"/>
      <c r="F80" s="147"/>
      <c r="G80" s="147"/>
      <c r="H80" s="147"/>
      <c r="I80" s="147"/>
      <c r="J80" s="147"/>
      <c r="K80" s="49" t="s">
        <v>390</v>
      </c>
      <c r="L80" s="74">
        <v>0</v>
      </c>
      <c r="M80" s="52" t="s">
        <v>427</v>
      </c>
      <c r="N80" s="74">
        <v>0</v>
      </c>
      <c r="O80" s="52" t="s">
        <v>464</v>
      </c>
      <c r="P80" s="74">
        <v>0</v>
      </c>
      <c r="Q80" s="52" t="s">
        <v>501</v>
      </c>
      <c r="R80" s="74">
        <v>0</v>
      </c>
      <c r="S80" s="74">
        <v>0</v>
      </c>
      <c r="T80" s="74">
        <v>0</v>
      </c>
      <c r="U80" s="74">
        <v>0</v>
      </c>
      <c r="V80" s="74">
        <v>0</v>
      </c>
      <c r="W80" s="74">
        <v>0</v>
      </c>
      <c r="X80" s="74">
        <v>0</v>
      </c>
      <c r="Y80" s="74">
        <v>0</v>
      </c>
      <c r="Z80" s="74">
        <v>0</v>
      </c>
      <c r="AA80" s="74">
        <v>1</v>
      </c>
      <c r="AB80" s="74">
        <v>1</v>
      </c>
      <c r="AC80" s="74">
        <v>7</v>
      </c>
      <c r="AD80" s="75">
        <v>7</v>
      </c>
      <c r="AE80" s="74">
        <v>0</v>
      </c>
      <c r="AF80" s="74">
        <v>0</v>
      </c>
      <c r="AG80" s="74">
        <v>0</v>
      </c>
      <c r="AH80" s="74">
        <v>0</v>
      </c>
      <c r="AI80" s="74">
        <v>0</v>
      </c>
      <c r="AJ80" s="74">
        <v>0</v>
      </c>
      <c r="AK80" s="74">
        <v>0</v>
      </c>
      <c r="AL80" s="74">
        <v>0</v>
      </c>
      <c r="AM80" s="74">
        <v>0</v>
      </c>
      <c r="AN80" s="74">
        <v>0</v>
      </c>
      <c r="AO80" s="74">
        <v>0</v>
      </c>
      <c r="AP80" s="74">
        <v>0</v>
      </c>
      <c r="AQ80" s="74">
        <f t="shared" si="0"/>
        <v>1</v>
      </c>
      <c r="AR80" s="74">
        <f t="shared" si="1"/>
        <v>1</v>
      </c>
      <c r="AS80" s="74">
        <f t="shared" si="2"/>
        <v>7</v>
      </c>
      <c r="AT80" s="76">
        <f t="shared" si="3"/>
        <v>7</v>
      </c>
    </row>
    <row r="81" spans="1:46" ht="12.75">
      <c r="A81" s="56"/>
      <c r="B81" s="147" t="s">
        <v>70</v>
      </c>
      <c r="C81" s="147"/>
      <c r="D81" s="147"/>
      <c r="E81" s="147"/>
      <c r="F81" s="147"/>
      <c r="G81" s="147"/>
      <c r="H81" s="147"/>
      <c r="I81" s="147"/>
      <c r="J81" s="147"/>
      <c r="K81" s="49" t="s">
        <v>391</v>
      </c>
      <c r="L81" s="74">
        <v>0</v>
      </c>
      <c r="M81" s="52" t="s">
        <v>428</v>
      </c>
      <c r="N81" s="74">
        <v>0</v>
      </c>
      <c r="O81" s="52" t="s">
        <v>465</v>
      </c>
      <c r="P81" s="74">
        <v>0</v>
      </c>
      <c r="Q81" s="52" t="s">
        <v>502</v>
      </c>
      <c r="R81" s="74">
        <v>0</v>
      </c>
      <c r="S81" s="74">
        <v>0</v>
      </c>
      <c r="T81" s="74">
        <v>0</v>
      </c>
      <c r="U81" s="74">
        <v>0</v>
      </c>
      <c r="V81" s="74">
        <v>0</v>
      </c>
      <c r="W81" s="74">
        <v>0</v>
      </c>
      <c r="X81" s="74">
        <v>0</v>
      </c>
      <c r="Y81" s="74">
        <v>0</v>
      </c>
      <c r="Z81" s="74">
        <v>0</v>
      </c>
      <c r="AA81" s="74">
        <v>0</v>
      </c>
      <c r="AB81" s="74">
        <v>0</v>
      </c>
      <c r="AC81" s="74">
        <v>0</v>
      </c>
      <c r="AD81" s="74">
        <v>0</v>
      </c>
      <c r="AE81" s="74">
        <v>0</v>
      </c>
      <c r="AF81" s="74">
        <v>0</v>
      </c>
      <c r="AG81" s="74">
        <v>0</v>
      </c>
      <c r="AH81" s="74">
        <v>0</v>
      </c>
      <c r="AI81" s="74">
        <v>0</v>
      </c>
      <c r="AJ81" s="74">
        <v>0</v>
      </c>
      <c r="AK81" s="74">
        <v>0</v>
      </c>
      <c r="AL81" s="74">
        <v>0</v>
      </c>
      <c r="AM81" s="74">
        <v>0</v>
      </c>
      <c r="AN81" s="74">
        <v>0</v>
      </c>
      <c r="AO81" s="74">
        <v>0</v>
      </c>
      <c r="AP81" s="74">
        <v>0</v>
      </c>
      <c r="AQ81" s="74">
        <f t="shared" si="0"/>
        <v>0</v>
      </c>
      <c r="AR81" s="74">
        <f t="shared" si="1"/>
        <v>0</v>
      </c>
      <c r="AS81" s="74">
        <f t="shared" si="2"/>
        <v>0</v>
      </c>
      <c r="AT81" s="76">
        <f t="shared" si="3"/>
        <v>0</v>
      </c>
    </row>
    <row r="82" spans="1:46" ht="12.75">
      <c r="A82" s="56"/>
      <c r="B82" s="147" t="s">
        <v>71</v>
      </c>
      <c r="C82" s="147"/>
      <c r="D82" s="147"/>
      <c r="E82" s="147"/>
      <c r="F82" s="147"/>
      <c r="G82" s="147"/>
      <c r="H82" s="147"/>
      <c r="I82" s="147"/>
      <c r="J82" s="147"/>
      <c r="K82" s="49" t="s">
        <v>392</v>
      </c>
      <c r="L82" s="74">
        <v>0</v>
      </c>
      <c r="M82" s="52" t="s">
        <v>429</v>
      </c>
      <c r="N82" s="74">
        <v>0</v>
      </c>
      <c r="O82" s="52" t="s">
        <v>466</v>
      </c>
      <c r="P82" s="74">
        <v>0</v>
      </c>
      <c r="Q82" s="52" t="s">
        <v>503</v>
      </c>
      <c r="R82" s="74">
        <v>0</v>
      </c>
      <c r="S82" s="74">
        <v>0</v>
      </c>
      <c r="T82" s="74">
        <v>0</v>
      </c>
      <c r="U82" s="74">
        <v>0</v>
      </c>
      <c r="V82" s="74">
        <v>0</v>
      </c>
      <c r="W82" s="74">
        <v>0</v>
      </c>
      <c r="X82" s="74">
        <v>0</v>
      </c>
      <c r="Y82" s="74">
        <v>0</v>
      </c>
      <c r="Z82" s="74">
        <v>0</v>
      </c>
      <c r="AA82" s="74">
        <v>0</v>
      </c>
      <c r="AB82" s="74">
        <v>0</v>
      </c>
      <c r="AC82" s="74">
        <v>0</v>
      </c>
      <c r="AD82" s="74">
        <v>0</v>
      </c>
      <c r="AE82" s="74">
        <v>0</v>
      </c>
      <c r="AF82" s="74">
        <v>0</v>
      </c>
      <c r="AG82" s="74">
        <v>0</v>
      </c>
      <c r="AH82" s="74">
        <v>0</v>
      </c>
      <c r="AI82" s="74">
        <v>0</v>
      </c>
      <c r="AJ82" s="74">
        <v>0</v>
      </c>
      <c r="AK82" s="74">
        <v>0</v>
      </c>
      <c r="AL82" s="74">
        <v>0</v>
      </c>
      <c r="AM82" s="74">
        <v>0</v>
      </c>
      <c r="AN82" s="74">
        <v>0</v>
      </c>
      <c r="AO82" s="74">
        <v>0</v>
      </c>
      <c r="AP82" s="74">
        <v>0</v>
      </c>
      <c r="AQ82" s="74">
        <f t="shared" si="0"/>
        <v>0</v>
      </c>
      <c r="AR82" s="74">
        <f t="shared" si="1"/>
        <v>0</v>
      </c>
      <c r="AS82" s="74">
        <f t="shared" si="2"/>
        <v>0</v>
      </c>
      <c r="AT82" s="76">
        <f t="shared" si="3"/>
        <v>0</v>
      </c>
    </row>
    <row r="83" spans="1:46" ht="12.75">
      <c r="A83" s="56"/>
      <c r="B83" s="147" t="s">
        <v>72</v>
      </c>
      <c r="C83" s="147"/>
      <c r="D83" s="147"/>
      <c r="E83" s="147"/>
      <c r="F83" s="147"/>
      <c r="G83" s="147"/>
      <c r="H83" s="147"/>
      <c r="I83" s="147"/>
      <c r="J83" s="147"/>
      <c r="K83" s="49" t="s">
        <v>393</v>
      </c>
      <c r="L83" s="74">
        <v>0</v>
      </c>
      <c r="M83" s="52" t="s">
        <v>430</v>
      </c>
      <c r="N83" s="74">
        <v>0</v>
      </c>
      <c r="O83" s="52" t="s">
        <v>467</v>
      </c>
      <c r="P83" s="74">
        <v>0</v>
      </c>
      <c r="Q83" s="52" t="s">
        <v>504</v>
      </c>
      <c r="R83" s="74">
        <v>0</v>
      </c>
      <c r="S83" s="74">
        <v>0</v>
      </c>
      <c r="T83" s="74">
        <v>0</v>
      </c>
      <c r="U83" s="74">
        <v>0</v>
      </c>
      <c r="V83" s="74">
        <v>0</v>
      </c>
      <c r="W83" s="74">
        <v>0</v>
      </c>
      <c r="X83" s="74">
        <v>0</v>
      </c>
      <c r="Y83" s="74">
        <v>0</v>
      </c>
      <c r="Z83" s="74">
        <v>0</v>
      </c>
      <c r="AA83" s="74">
        <v>0</v>
      </c>
      <c r="AB83" s="74">
        <v>0</v>
      </c>
      <c r="AC83" s="74">
        <v>0</v>
      </c>
      <c r="AD83" s="74">
        <v>0</v>
      </c>
      <c r="AE83" s="74">
        <v>0</v>
      </c>
      <c r="AF83" s="74">
        <v>0</v>
      </c>
      <c r="AG83" s="74">
        <v>0</v>
      </c>
      <c r="AH83" s="74">
        <v>0</v>
      </c>
      <c r="AI83" s="74">
        <v>0</v>
      </c>
      <c r="AJ83" s="74">
        <v>0</v>
      </c>
      <c r="AK83" s="74">
        <v>0</v>
      </c>
      <c r="AL83" s="74">
        <v>0</v>
      </c>
      <c r="AM83" s="74">
        <v>0</v>
      </c>
      <c r="AN83" s="74">
        <v>0</v>
      </c>
      <c r="AO83" s="74">
        <v>0</v>
      </c>
      <c r="AP83" s="74">
        <v>0</v>
      </c>
      <c r="AQ83" s="74">
        <f t="shared" si="0"/>
        <v>0</v>
      </c>
      <c r="AR83" s="74">
        <f t="shared" si="1"/>
        <v>0</v>
      </c>
      <c r="AS83" s="74">
        <f t="shared" si="2"/>
        <v>0</v>
      </c>
      <c r="AT83" s="76">
        <f t="shared" si="3"/>
        <v>0</v>
      </c>
    </row>
    <row r="84" spans="1:46" ht="12.75">
      <c r="A84" s="56"/>
      <c r="B84" s="147" t="s">
        <v>73</v>
      </c>
      <c r="C84" s="147"/>
      <c r="D84" s="147"/>
      <c r="E84" s="147"/>
      <c r="F84" s="147"/>
      <c r="G84" s="147"/>
      <c r="H84" s="147"/>
      <c r="I84" s="147"/>
      <c r="J84" s="147"/>
      <c r="K84" s="49" t="s">
        <v>394</v>
      </c>
      <c r="L84" s="74">
        <v>5</v>
      </c>
      <c r="M84" s="52" t="s">
        <v>431</v>
      </c>
      <c r="N84" s="74">
        <v>3</v>
      </c>
      <c r="O84" s="52" t="s">
        <v>468</v>
      </c>
      <c r="P84" s="74">
        <v>513</v>
      </c>
      <c r="Q84" s="52" t="s">
        <v>505</v>
      </c>
      <c r="R84" s="75">
        <v>170.76</v>
      </c>
      <c r="S84" s="74">
        <v>2</v>
      </c>
      <c r="T84" s="74">
        <v>0</v>
      </c>
      <c r="U84" s="74">
        <v>15</v>
      </c>
      <c r="V84" s="75">
        <v>48.1</v>
      </c>
      <c r="W84" s="74">
        <v>1</v>
      </c>
      <c r="X84" s="74">
        <v>0</v>
      </c>
      <c r="Y84" s="74">
        <v>100</v>
      </c>
      <c r="Z84" s="75">
        <v>250</v>
      </c>
      <c r="AA84" s="74">
        <v>0</v>
      </c>
      <c r="AB84" s="74">
        <v>0</v>
      </c>
      <c r="AC84" s="74">
        <v>0</v>
      </c>
      <c r="AD84" s="74">
        <v>0</v>
      </c>
      <c r="AE84" s="74">
        <v>0</v>
      </c>
      <c r="AF84" s="74">
        <v>0</v>
      </c>
      <c r="AG84" s="74">
        <v>0</v>
      </c>
      <c r="AH84" s="74">
        <v>0</v>
      </c>
      <c r="AI84" s="74">
        <v>0</v>
      </c>
      <c r="AJ84" s="74">
        <v>0</v>
      </c>
      <c r="AK84" s="74">
        <v>0</v>
      </c>
      <c r="AL84" s="74">
        <v>0</v>
      </c>
      <c r="AM84" s="74">
        <v>6</v>
      </c>
      <c r="AN84" s="74">
        <v>2</v>
      </c>
      <c r="AO84" s="74">
        <v>270</v>
      </c>
      <c r="AP84" s="75">
        <v>117.46</v>
      </c>
      <c r="AQ84" s="74">
        <f t="shared" si="0"/>
        <v>14</v>
      </c>
      <c r="AR84" s="74">
        <f t="shared" si="1"/>
        <v>5</v>
      </c>
      <c r="AS84" s="74">
        <f t="shared" si="2"/>
        <v>898</v>
      </c>
      <c r="AT84" s="76">
        <f t="shared" si="3"/>
        <v>586.3199999999999</v>
      </c>
    </row>
    <row r="85" spans="1:46" ht="12.75">
      <c r="A85" s="56"/>
      <c r="B85" s="147" t="s">
        <v>74</v>
      </c>
      <c r="C85" s="147"/>
      <c r="D85" s="147"/>
      <c r="E85" s="147"/>
      <c r="F85" s="147"/>
      <c r="G85" s="147"/>
      <c r="H85" s="147"/>
      <c r="I85" s="147"/>
      <c r="J85" s="147"/>
      <c r="K85" s="49" t="s">
        <v>395</v>
      </c>
      <c r="L85" s="74">
        <v>0</v>
      </c>
      <c r="M85" s="52" t="s">
        <v>432</v>
      </c>
      <c r="N85" s="74">
        <v>0</v>
      </c>
      <c r="O85" s="52" t="s">
        <v>469</v>
      </c>
      <c r="P85" s="74">
        <v>0</v>
      </c>
      <c r="Q85" s="52" t="s">
        <v>506</v>
      </c>
      <c r="R85" s="74">
        <v>0</v>
      </c>
      <c r="S85" s="74">
        <v>0</v>
      </c>
      <c r="T85" s="74">
        <v>0</v>
      </c>
      <c r="U85" s="74">
        <v>0</v>
      </c>
      <c r="V85" s="74">
        <v>0</v>
      </c>
      <c r="W85" s="74">
        <v>0</v>
      </c>
      <c r="X85" s="74">
        <v>0</v>
      </c>
      <c r="Y85" s="74">
        <v>0</v>
      </c>
      <c r="Z85" s="74">
        <v>0</v>
      </c>
      <c r="AA85" s="74">
        <v>0</v>
      </c>
      <c r="AB85" s="74">
        <v>0</v>
      </c>
      <c r="AC85" s="74">
        <v>0</v>
      </c>
      <c r="AD85" s="74">
        <v>0</v>
      </c>
      <c r="AE85" s="74">
        <v>0</v>
      </c>
      <c r="AF85" s="74">
        <v>0</v>
      </c>
      <c r="AG85" s="74">
        <v>0</v>
      </c>
      <c r="AH85" s="74">
        <v>0</v>
      </c>
      <c r="AI85" s="74">
        <v>0</v>
      </c>
      <c r="AJ85" s="74">
        <v>0</v>
      </c>
      <c r="AK85" s="74">
        <v>0</v>
      </c>
      <c r="AL85" s="74">
        <v>0</v>
      </c>
      <c r="AM85" s="74">
        <v>0</v>
      </c>
      <c r="AN85" s="74">
        <v>0</v>
      </c>
      <c r="AO85" s="74">
        <v>0</v>
      </c>
      <c r="AP85" s="74">
        <v>0</v>
      </c>
      <c r="AQ85" s="74">
        <f t="shared" si="0"/>
        <v>0</v>
      </c>
      <c r="AR85" s="74">
        <f t="shared" si="1"/>
        <v>0</v>
      </c>
      <c r="AS85" s="74">
        <f t="shared" si="2"/>
        <v>0</v>
      </c>
      <c r="AT85" s="76">
        <f t="shared" si="3"/>
        <v>0</v>
      </c>
    </row>
    <row r="86" spans="1:46" ht="12.75">
      <c r="A86" s="56"/>
      <c r="B86" s="147" t="s">
        <v>75</v>
      </c>
      <c r="C86" s="147"/>
      <c r="D86" s="147"/>
      <c r="E86" s="147"/>
      <c r="F86" s="147"/>
      <c r="G86" s="147"/>
      <c r="H86" s="147"/>
      <c r="I86" s="147"/>
      <c r="J86" s="147"/>
      <c r="K86" s="49" t="s">
        <v>396</v>
      </c>
      <c r="L86" s="74">
        <v>6</v>
      </c>
      <c r="M86" s="52" t="s">
        <v>433</v>
      </c>
      <c r="N86" s="74">
        <v>2</v>
      </c>
      <c r="O86" s="52" t="s">
        <v>470</v>
      </c>
      <c r="P86" s="74">
        <v>305</v>
      </c>
      <c r="Q86" s="52" t="s">
        <v>507</v>
      </c>
      <c r="R86" s="75">
        <v>190.87</v>
      </c>
      <c r="S86" s="74">
        <v>2</v>
      </c>
      <c r="T86" s="74">
        <v>0</v>
      </c>
      <c r="U86" s="74">
        <v>60</v>
      </c>
      <c r="V86" s="75">
        <v>444.44</v>
      </c>
      <c r="W86" s="74">
        <v>0</v>
      </c>
      <c r="X86" s="74">
        <v>0</v>
      </c>
      <c r="Y86" s="74">
        <v>0</v>
      </c>
      <c r="Z86" s="74">
        <v>0</v>
      </c>
      <c r="AA86" s="74">
        <v>0</v>
      </c>
      <c r="AB86" s="74">
        <v>0</v>
      </c>
      <c r="AC86" s="74">
        <v>0</v>
      </c>
      <c r="AD86" s="74">
        <v>0</v>
      </c>
      <c r="AE86" s="74">
        <v>0</v>
      </c>
      <c r="AF86" s="74">
        <v>0</v>
      </c>
      <c r="AG86" s="74">
        <v>0</v>
      </c>
      <c r="AH86" s="74">
        <v>0</v>
      </c>
      <c r="AI86" s="74">
        <v>0</v>
      </c>
      <c r="AJ86" s="74">
        <v>0</v>
      </c>
      <c r="AK86" s="74">
        <v>0</v>
      </c>
      <c r="AL86" s="74">
        <v>0</v>
      </c>
      <c r="AM86" s="74">
        <v>2</v>
      </c>
      <c r="AN86" s="74">
        <v>2</v>
      </c>
      <c r="AO86" s="74">
        <v>461</v>
      </c>
      <c r="AP86" s="75">
        <v>218.75</v>
      </c>
      <c r="AQ86" s="74">
        <f t="shared" si="0"/>
        <v>10</v>
      </c>
      <c r="AR86" s="74">
        <f t="shared" si="1"/>
        <v>4</v>
      </c>
      <c r="AS86" s="74">
        <f t="shared" si="2"/>
        <v>826</v>
      </c>
      <c r="AT86" s="76">
        <f t="shared" si="3"/>
        <v>854.0600000000001</v>
      </c>
    </row>
    <row r="87" spans="1:46" ht="12.75">
      <c r="A87" s="56"/>
      <c r="B87" s="147" t="s">
        <v>76</v>
      </c>
      <c r="C87" s="147"/>
      <c r="D87" s="147"/>
      <c r="E87" s="147"/>
      <c r="F87" s="147"/>
      <c r="G87" s="147"/>
      <c r="H87" s="147"/>
      <c r="I87" s="147"/>
      <c r="J87" s="147"/>
      <c r="K87" s="49" t="s">
        <v>397</v>
      </c>
      <c r="L87" s="74">
        <v>33</v>
      </c>
      <c r="M87" s="52" t="s">
        <v>434</v>
      </c>
      <c r="N87" s="74">
        <v>18</v>
      </c>
      <c r="O87" s="52" t="s">
        <v>471</v>
      </c>
      <c r="P87" s="74">
        <v>8259</v>
      </c>
      <c r="Q87" s="52" t="s">
        <v>508</v>
      </c>
      <c r="R87" s="75">
        <v>459.22</v>
      </c>
      <c r="S87" s="74">
        <v>8</v>
      </c>
      <c r="T87" s="74">
        <v>2</v>
      </c>
      <c r="U87" s="74">
        <v>625</v>
      </c>
      <c r="V87" s="75">
        <v>365.5</v>
      </c>
      <c r="W87" s="74">
        <v>1</v>
      </c>
      <c r="X87" s="74">
        <v>0</v>
      </c>
      <c r="Y87" s="74">
        <v>14</v>
      </c>
      <c r="Z87" s="75">
        <v>160</v>
      </c>
      <c r="AA87" s="74">
        <v>0</v>
      </c>
      <c r="AB87" s="74">
        <v>0</v>
      </c>
      <c r="AC87" s="74">
        <v>0</v>
      </c>
      <c r="AD87" s="74">
        <v>0</v>
      </c>
      <c r="AE87" s="74">
        <v>0</v>
      </c>
      <c r="AF87" s="74">
        <v>0</v>
      </c>
      <c r="AG87" s="74">
        <v>0</v>
      </c>
      <c r="AH87" s="74">
        <v>0</v>
      </c>
      <c r="AI87" s="74">
        <v>2</v>
      </c>
      <c r="AJ87" s="74">
        <v>4</v>
      </c>
      <c r="AK87" s="74">
        <v>2548</v>
      </c>
      <c r="AL87" s="75">
        <v>636.93</v>
      </c>
      <c r="AM87" s="74">
        <v>15</v>
      </c>
      <c r="AN87" s="74">
        <v>9</v>
      </c>
      <c r="AO87" s="74">
        <v>4284</v>
      </c>
      <c r="AP87" s="75">
        <v>468.72</v>
      </c>
      <c r="AQ87" s="74">
        <f aca="true" t="shared" si="4" ref="AQ87:AQ98">SUM(L87+S87+W87+AA87+AE87+AI87+AM87)</f>
        <v>59</v>
      </c>
      <c r="AR87" s="74">
        <f aca="true" t="shared" si="5" ref="AR87:AR98">SUM(AN87+AJ87+AF87+AB87+X87+T87+N87)</f>
        <v>33</v>
      </c>
      <c r="AS87" s="74">
        <f aca="true" t="shared" si="6" ref="AS87:AS98">SUM(AO87+AK87+AG87+AC87+Y87+U87+P87)</f>
        <v>15730</v>
      </c>
      <c r="AT87" s="76">
        <f aca="true" t="shared" si="7" ref="AT87:AT98">SUM(AP87+AL87+AH87+AD87+Z87+V87+R87)</f>
        <v>2090.37</v>
      </c>
    </row>
    <row r="88" spans="1:46" ht="12.75">
      <c r="A88" s="56"/>
      <c r="B88" s="147" t="s">
        <v>77</v>
      </c>
      <c r="C88" s="147"/>
      <c r="D88" s="147"/>
      <c r="E88" s="147"/>
      <c r="F88" s="147"/>
      <c r="G88" s="147"/>
      <c r="H88" s="147"/>
      <c r="I88" s="147"/>
      <c r="J88" s="147"/>
      <c r="K88" s="49" t="s">
        <v>398</v>
      </c>
      <c r="L88" s="74">
        <v>0</v>
      </c>
      <c r="M88" s="52" t="s">
        <v>435</v>
      </c>
      <c r="N88" s="74">
        <v>0</v>
      </c>
      <c r="O88" s="52" t="s">
        <v>472</v>
      </c>
      <c r="P88" s="74">
        <v>0</v>
      </c>
      <c r="Q88" s="52" t="s">
        <v>509</v>
      </c>
      <c r="R88" s="74">
        <v>0</v>
      </c>
      <c r="S88" s="74">
        <v>0</v>
      </c>
      <c r="T88" s="74">
        <v>0</v>
      </c>
      <c r="U88" s="74">
        <v>0</v>
      </c>
      <c r="V88" s="74">
        <v>0</v>
      </c>
      <c r="W88" s="74">
        <v>0</v>
      </c>
      <c r="X88" s="74">
        <v>0</v>
      </c>
      <c r="Y88" s="74">
        <v>0</v>
      </c>
      <c r="Z88" s="74">
        <v>0</v>
      </c>
      <c r="AA88" s="74">
        <v>0</v>
      </c>
      <c r="AB88" s="74">
        <v>0</v>
      </c>
      <c r="AC88" s="74">
        <v>0</v>
      </c>
      <c r="AD88" s="74">
        <v>0</v>
      </c>
      <c r="AE88" s="74">
        <v>0</v>
      </c>
      <c r="AF88" s="74">
        <v>0</v>
      </c>
      <c r="AG88" s="74">
        <v>0</v>
      </c>
      <c r="AH88" s="74">
        <v>0</v>
      </c>
      <c r="AI88" s="74">
        <v>0</v>
      </c>
      <c r="AJ88" s="74">
        <v>0</v>
      </c>
      <c r="AK88" s="74">
        <v>0</v>
      </c>
      <c r="AL88" s="74">
        <v>0</v>
      </c>
      <c r="AM88" s="74">
        <v>0</v>
      </c>
      <c r="AN88" s="74">
        <v>0</v>
      </c>
      <c r="AO88" s="74">
        <v>0</v>
      </c>
      <c r="AP88" s="74">
        <v>0</v>
      </c>
      <c r="AQ88" s="74">
        <f t="shared" si="4"/>
        <v>0</v>
      </c>
      <c r="AR88" s="74">
        <f t="shared" si="5"/>
        <v>0</v>
      </c>
      <c r="AS88" s="74">
        <f t="shared" si="6"/>
        <v>0</v>
      </c>
      <c r="AT88" s="76">
        <f t="shared" si="7"/>
        <v>0</v>
      </c>
    </row>
    <row r="89" spans="1:46" ht="12.75">
      <c r="A89" s="56"/>
      <c r="B89" s="147" t="s">
        <v>78</v>
      </c>
      <c r="C89" s="147"/>
      <c r="D89" s="147"/>
      <c r="E89" s="147"/>
      <c r="F89" s="147"/>
      <c r="G89" s="147"/>
      <c r="H89" s="147"/>
      <c r="I89" s="147"/>
      <c r="J89" s="147"/>
      <c r="K89" s="49" t="s">
        <v>399</v>
      </c>
      <c r="L89" s="74">
        <v>1</v>
      </c>
      <c r="M89" s="52" t="s">
        <v>436</v>
      </c>
      <c r="N89" s="74">
        <v>5</v>
      </c>
      <c r="O89" s="52" t="s">
        <v>473</v>
      </c>
      <c r="P89" s="74">
        <v>1252</v>
      </c>
      <c r="Q89" s="52" t="s">
        <v>510</v>
      </c>
      <c r="R89" s="75">
        <v>250.45</v>
      </c>
      <c r="S89" s="74">
        <v>2</v>
      </c>
      <c r="T89" s="74">
        <v>2</v>
      </c>
      <c r="U89" s="74">
        <v>350</v>
      </c>
      <c r="V89" s="75">
        <v>175</v>
      </c>
      <c r="W89" s="74">
        <v>1</v>
      </c>
      <c r="X89" s="74">
        <v>1</v>
      </c>
      <c r="Y89" s="74">
        <v>402</v>
      </c>
      <c r="Z89" s="75">
        <v>401.63</v>
      </c>
      <c r="AA89" s="74">
        <v>5</v>
      </c>
      <c r="AB89" s="74">
        <v>12</v>
      </c>
      <c r="AC89" s="74">
        <v>3867</v>
      </c>
      <c r="AD89" s="75">
        <v>322.23</v>
      </c>
      <c r="AE89" s="74">
        <v>1</v>
      </c>
      <c r="AF89" s="74">
        <v>1</v>
      </c>
      <c r="AG89" s="74">
        <v>402</v>
      </c>
      <c r="AH89" s="75">
        <v>401.63</v>
      </c>
      <c r="AI89" s="74">
        <v>4</v>
      </c>
      <c r="AJ89" s="74">
        <v>10</v>
      </c>
      <c r="AK89" s="74">
        <v>2506</v>
      </c>
      <c r="AL89" s="75">
        <v>246.53</v>
      </c>
      <c r="AM89" s="74">
        <v>3</v>
      </c>
      <c r="AN89" s="74">
        <v>7</v>
      </c>
      <c r="AO89" s="74">
        <v>1153</v>
      </c>
      <c r="AP89" s="75">
        <v>164.76</v>
      </c>
      <c r="AQ89" s="74">
        <f t="shared" si="4"/>
        <v>17</v>
      </c>
      <c r="AR89" s="74">
        <f t="shared" si="5"/>
        <v>38</v>
      </c>
      <c r="AS89" s="74">
        <f t="shared" si="6"/>
        <v>9932</v>
      </c>
      <c r="AT89" s="76">
        <f t="shared" si="7"/>
        <v>1962.2300000000002</v>
      </c>
    </row>
    <row r="90" spans="1:46" ht="12.75">
      <c r="A90" s="56"/>
      <c r="B90" s="147" t="s">
        <v>79</v>
      </c>
      <c r="C90" s="147"/>
      <c r="D90" s="147"/>
      <c r="E90" s="147"/>
      <c r="F90" s="147"/>
      <c r="G90" s="147"/>
      <c r="H90" s="147"/>
      <c r="I90" s="147"/>
      <c r="J90" s="147"/>
      <c r="K90" s="49" t="s">
        <v>400</v>
      </c>
      <c r="L90" s="74">
        <v>0</v>
      </c>
      <c r="M90" s="52" t="s">
        <v>437</v>
      </c>
      <c r="N90" s="74">
        <v>0</v>
      </c>
      <c r="O90" s="52" t="s">
        <v>474</v>
      </c>
      <c r="P90" s="74">
        <v>0</v>
      </c>
      <c r="Q90" s="52" t="s">
        <v>511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74">
        <v>0</v>
      </c>
      <c r="X90" s="74">
        <v>0</v>
      </c>
      <c r="Y90" s="74">
        <v>0</v>
      </c>
      <c r="Z90" s="74">
        <v>0</v>
      </c>
      <c r="AA90" s="74">
        <v>0</v>
      </c>
      <c r="AB90" s="74">
        <v>0</v>
      </c>
      <c r="AC90" s="74">
        <v>0</v>
      </c>
      <c r="AD90" s="74">
        <v>0</v>
      </c>
      <c r="AE90" s="74">
        <v>0</v>
      </c>
      <c r="AF90" s="74">
        <v>0</v>
      </c>
      <c r="AG90" s="74">
        <v>0</v>
      </c>
      <c r="AH90" s="74">
        <v>0</v>
      </c>
      <c r="AI90" s="74">
        <v>0</v>
      </c>
      <c r="AJ90" s="74">
        <v>0</v>
      </c>
      <c r="AK90" s="74">
        <v>0</v>
      </c>
      <c r="AL90" s="74">
        <v>0</v>
      </c>
      <c r="AM90" s="74">
        <v>0</v>
      </c>
      <c r="AN90" s="74">
        <v>0</v>
      </c>
      <c r="AO90" s="74">
        <v>0</v>
      </c>
      <c r="AP90" s="74">
        <v>0</v>
      </c>
      <c r="AQ90" s="74">
        <f t="shared" si="4"/>
        <v>0</v>
      </c>
      <c r="AR90" s="74">
        <f t="shared" si="5"/>
        <v>0</v>
      </c>
      <c r="AS90" s="74">
        <f t="shared" si="6"/>
        <v>0</v>
      </c>
      <c r="AT90" s="76">
        <f t="shared" si="7"/>
        <v>0</v>
      </c>
    </row>
    <row r="91" spans="1:46" ht="12.75">
      <c r="A91" s="56"/>
      <c r="B91" s="147" t="s">
        <v>80</v>
      </c>
      <c r="C91" s="147"/>
      <c r="D91" s="147"/>
      <c r="E91" s="147"/>
      <c r="F91" s="147"/>
      <c r="G91" s="147"/>
      <c r="H91" s="147"/>
      <c r="I91" s="147"/>
      <c r="J91" s="147"/>
      <c r="K91" s="49" t="s">
        <v>401</v>
      </c>
      <c r="L91" s="74">
        <v>0</v>
      </c>
      <c r="M91" s="52" t="s">
        <v>438</v>
      </c>
      <c r="N91" s="74">
        <v>0</v>
      </c>
      <c r="O91" s="52" t="s">
        <v>475</v>
      </c>
      <c r="P91" s="74">
        <v>0</v>
      </c>
      <c r="Q91" s="52" t="s">
        <v>512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74">
        <v>0</v>
      </c>
      <c r="X91" s="74">
        <v>0</v>
      </c>
      <c r="Y91" s="74">
        <v>0</v>
      </c>
      <c r="Z91" s="74">
        <v>0</v>
      </c>
      <c r="AA91" s="74">
        <v>0</v>
      </c>
      <c r="AB91" s="74">
        <v>0</v>
      </c>
      <c r="AC91" s="74">
        <v>0</v>
      </c>
      <c r="AD91" s="74">
        <v>0</v>
      </c>
      <c r="AE91" s="74">
        <v>0</v>
      </c>
      <c r="AF91" s="74">
        <v>0</v>
      </c>
      <c r="AG91" s="74">
        <v>0</v>
      </c>
      <c r="AH91" s="74">
        <v>0</v>
      </c>
      <c r="AI91" s="74">
        <v>0</v>
      </c>
      <c r="AJ91" s="74">
        <v>0</v>
      </c>
      <c r="AK91" s="74">
        <v>0</v>
      </c>
      <c r="AL91" s="74">
        <v>0</v>
      </c>
      <c r="AM91" s="74">
        <v>0</v>
      </c>
      <c r="AN91" s="74">
        <v>0</v>
      </c>
      <c r="AO91" s="74">
        <v>0</v>
      </c>
      <c r="AP91" s="74">
        <v>0</v>
      </c>
      <c r="AQ91" s="74">
        <f t="shared" si="4"/>
        <v>0</v>
      </c>
      <c r="AR91" s="74">
        <f t="shared" si="5"/>
        <v>0</v>
      </c>
      <c r="AS91" s="74">
        <f t="shared" si="6"/>
        <v>0</v>
      </c>
      <c r="AT91" s="76">
        <f t="shared" si="7"/>
        <v>0</v>
      </c>
    </row>
    <row r="92" spans="1:46" ht="12.75">
      <c r="A92" s="56"/>
      <c r="B92" s="147" t="s">
        <v>81</v>
      </c>
      <c r="C92" s="147"/>
      <c r="D92" s="147"/>
      <c r="E92" s="147"/>
      <c r="F92" s="147"/>
      <c r="G92" s="147"/>
      <c r="H92" s="147"/>
      <c r="I92" s="147"/>
      <c r="J92" s="147"/>
      <c r="K92" s="49" t="s">
        <v>402</v>
      </c>
      <c r="L92" s="74">
        <v>0</v>
      </c>
      <c r="M92" s="52" t="s">
        <v>439</v>
      </c>
      <c r="N92" s="74">
        <v>0</v>
      </c>
      <c r="O92" s="52" t="s">
        <v>476</v>
      </c>
      <c r="P92" s="74">
        <v>0</v>
      </c>
      <c r="Q92" s="52" t="s">
        <v>513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4">
        <v>0</v>
      </c>
      <c r="AA92" s="74">
        <v>0</v>
      </c>
      <c r="AB92" s="74">
        <v>0</v>
      </c>
      <c r="AC92" s="74">
        <v>0</v>
      </c>
      <c r="AD92" s="74">
        <v>0</v>
      </c>
      <c r="AE92" s="74">
        <v>0</v>
      </c>
      <c r="AF92" s="74">
        <v>0</v>
      </c>
      <c r="AG92" s="74">
        <v>0</v>
      </c>
      <c r="AH92" s="74">
        <v>0</v>
      </c>
      <c r="AI92" s="74">
        <v>3</v>
      </c>
      <c r="AJ92" s="74">
        <v>4</v>
      </c>
      <c r="AK92" s="74">
        <v>130</v>
      </c>
      <c r="AL92" s="75">
        <v>32.53</v>
      </c>
      <c r="AM92" s="74">
        <v>1</v>
      </c>
      <c r="AN92" s="74">
        <v>1</v>
      </c>
      <c r="AO92" s="74">
        <v>33</v>
      </c>
      <c r="AP92" s="75">
        <v>33.26</v>
      </c>
      <c r="AQ92" s="74">
        <f t="shared" si="4"/>
        <v>4</v>
      </c>
      <c r="AR92" s="74">
        <f t="shared" si="5"/>
        <v>5</v>
      </c>
      <c r="AS92" s="74">
        <f t="shared" si="6"/>
        <v>163</v>
      </c>
      <c r="AT92" s="76">
        <f t="shared" si="7"/>
        <v>65.78999999999999</v>
      </c>
    </row>
    <row r="93" spans="1:46" ht="12.75">
      <c r="A93" s="56"/>
      <c r="B93" s="147" t="s">
        <v>82</v>
      </c>
      <c r="C93" s="147"/>
      <c r="D93" s="147"/>
      <c r="E93" s="147"/>
      <c r="F93" s="147"/>
      <c r="G93" s="147"/>
      <c r="H93" s="147"/>
      <c r="I93" s="147"/>
      <c r="J93" s="147"/>
      <c r="K93" s="49" t="s">
        <v>403</v>
      </c>
      <c r="L93" s="74">
        <v>49</v>
      </c>
      <c r="M93" s="52" t="s">
        <v>440</v>
      </c>
      <c r="N93" s="74">
        <v>110</v>
      </c>
      <c r="O93" s="52" t="s">
        <v>477</v>
      </c>
      <c r="P93" s="74">
        <v>34636</v>
      </c>
      <c r="Q93" s="52" t="s">
        <v>514</v>
      </c>
      <c r="R93" s="75">
        <v>316.07</v>
      </c>
      <c r="S93" s="74">
        <v>4</v>
      </c>
      <c r="T93" s="74">
        <v>5</v>
      </c>
      <c r="U93" s="74">
        <v>1588</v>
      </c>
      <c r="V93" s="75">
        <v>308.43</v>
      </c>
      <c r="W93" s="74">
        <v>2</v>
      </c>
      <c r="X93" s="74">
        <v>1</v>
      </c>
      <c r="Y93" s="74">
        <v>203</v>
      </c>
      <c r="Z93" s="75">
        <v>238.42</v>
      </c>
      <c r="AA93" s="74">
        <v>1</v>
      </c>
      <c r="AB93" s="74">
        <v>1</v>
      </c>
      <c r="AC93" s="74">
        <v>200</v>
      </c>
      <c r="AD93" s="75">
        <v>200</v>
      </c>
      <c r="AE93" s="74">
        <v>3</v>
      </c>
      <c r="AF93" s="74">
        <v>5</v>
      </c>
      <c r="AG93" s="74">
        <v>1677</v>
      </c>
      <c r="AH93" s="75">
        <v>336.28</v>
      </c>
      <c r="AI93" s="74">
        <v>47</v>
      </c>
      <c r="AJ93" s="74">
        <v>136</v>
      </c>
      <c r="AK93" s="74">
        <v>54621</v>
      </c>
      <c r="AL93" s="75">
        <v>402.33</v>
      </c>
      <c r="AM93" s="74">
        <v>24</v>
      </c>
      <c r="AN93" s="74">
        <v>35</v>
      </c>
      <c r="AO93" s="74">
        <v>8405</v>
      </c>
      <c r="AP93" s="75">
        <v>240.92</v>
      </c>
      <c r="AQ93" s="74">
        <f t="shared" si="4"/>
        <v>130</v>
      </c>
      <c r="AR93" s="74">
        <f t="shared" si="5"/>
        <v>293</v>
      </c>
      <c r="AS93" s="74">
        <f t="shared" si="6"/>
        <v>101330</v>
      </c>
      <c r="AT93" s="76">
        <f t="shared" si="7"/>
        <v>2042.45</v>
      </c>
    </row>
    <row r="94" spans="1:46" ht="12.75">
      <c r="A94" s="56"/>
      <c r="B94" s="147" t="s">
        <v>83</v>
      </c>
      <c r="C94" s="147"/>
      <c r="D94" s="147"/>
      <c r="E94" s="147"/>
      <c r="F94" s="147"/>
      <c r="G94" s="147"/>
      <c r="H94" s="147"/>
      <c r="I94" s="147"/>
      <c r="J94" s="147"/>
      <c r="K94" s="49" t="s">
        <v>404</v>
      </c>
      <c r="L94" s="74">
        <v>0</v>
      </c>
      <c r="M94" s="52" t="s">
        <v>441</v>
      </c>
      <c r="N94" s="74">
        <v>0</v>
      </c>
      <c r="O94" s="52" t="s">
        <v>478</v>
      </c>
      <c r="P94" s="74">
        <v>0</v>
      </c>
      <c r="Q94" s="52" t="s">
        <v>515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4">
        <v>0</v>
      </c>
      <c r="AA94" s="74">
        <v>0</v>
      </c>
      <c r="AB94" s="74">
        <v>0</v>
      </c>
      <c r="AC94" s="74">
        <v>0</v>
      </c>
      <c r="AD94" s="74">
        <v>0</v>
      </c>
      <c r="AE94" s="74">
        <v>0</v>
      </c>
      <c r="AF94" s="74">
        <v>0</v>
      </c>
      <c r="AG94" s="74">
        <v>0</v>
      </c>
      <c r="AH94" s="74">
        <v>0</v>
      </c>
      <c r="AI94" s="74">
        <v>0</v>
      </c>
      <c r="AJ94" s="74">
        <v>0</v>
      </c>
      <c r="AK94" s="74">
        <v>0</v>
      </c>
      <c r="AL94" s="74">
        <v>0</v>
      </c>
      <c r="AM94" s="74">
        <v>0</v>
      </c>
      <c r="AN94" s="74">
        <v>0</v>
      </c>
      <c r="AO94" s="74">
        <v>0</v>
      </c>
      <c r="AP94" s="74">
        <v>0</v>
      </c>
      <c r="AQ94" s="74">
        <f t="shared" si="4"/>
        <v>0</v>
      </c>
      <c r="AR94" s="74">
        <f t="shared" si="5"/>
        <v>0</v>
      </c>
      <c r="AS94" s="74">
        <f t="shared" si="6"/>
        <v>0</v>
      </c>
      <c r="AT94" s="76">
        <f t="shared" si="7"/>
        <v>0</v>
      </c>
    </row>
    <row r="95" spans="1:46" ht="12.75">
      <c r="A95" s="56"/>
      <c r="B95" s="147" t="s">
        <v>84</v>
      </c>
      <c r="C95" s="147"/>
      <c r="D95" s="147"/>
      <c r="E95" s="147"/>
      <c r="F95" s="147"/>
      <c r="G95" s="147"/>
      <c r="H95" s="147"/>
      <c r="I95" s="147"/>
      <c r="J95" s="147"/>
      <c r="K95" s="49" t="s">
        <v>405</v>
      </c>
      <c r="L95" s="74">
        <v>7</v>
      </c>
      <c r="M95" s="52" t="s">
        <v>442</v>
      </c>
      <c r="N95" s="74">
        <v>16</v>
      </c>
      <c r="O95" s="52" t="s">
        <v>479</v>
      </c>
      <c r="P95" s="74">
        <v>601</v>
      </c>
      <c r="Q95" s="52" t="s">
        <v>516</v>
      </c>
      <c r="R95" s="75">
        <v>36.91</v>
      </c>
      <c r="S95" s="74">
        <v>1</v>
      </c>
      <c r="T95" s="74">
        <v>0</v>
      </c>
      <c r="U95" s="74">
        <v>10</v>
      </c>
      <c r="V95" s="75">
        <v>31.95</v>
      </c>
      <c r="W95" s="74">
        <v>0</v>
      </c>
      <c r="X95" s="74">
        <v>0</v>
      </c>
      <c r="Y95" s="74">
        <v>0</v>
      </c>
      <c r="Z95" s="74">
        <v>0</v>
      </c>
      <c r="AA95" s="74">
        <v>0</v>
      </c>
      <c r="AB95" s="74">
        <v>0</v>
      </c>
      <c r="AC95" s="74">
        <v>0</v>
      </c>
      <c r="AD95" s="74">
        <v>0</v>
      </c>
      <c r="AE95" s="74">
        <v>0</v>
      </c>
      <c r="AF95" s="74">
        <v>0</v>
      </c>
      <c r="AG95" s="74">
        <v>0</v>
      </c>
      <c r="AH95" s="74">
        <v>0</v>
      </c>
      <c r="AI95" s="74">
        <v>1</v>
      </c>
      <c r="AJ95" s="74">
        <v>1</v>
      </c>
      <c r="AK95" s="74">
        <v>15</v>
      </c>
      <c r="AL95" s="75">
        <v>15</v>
      </c>
      <c r="AM95" s="74">
        <v>0</v>
      </c>
      <c r="AN95" s="74">
        <v>0</v>
      </c>
      <c r="AO95" s="74">
        <v>0</v>
      </c>
      <c r="AP95" s="74">
        <v>0</v>
      </c>
      <c r="AQ95" s="74">
        <f t="shared" si="4"/>
        <v>9</v>
      </c>
      <c r="AR95" s="74">
        <f t="shared" si="5"/>
        <v>17</v>
      </c>
      <c r="AS95" s="74">
        <f t="shared" si="6"/>
        <v>626</v>
      </c>
      <c r="AT95" s="76">
        <f t="shared" si="7"/>
        <v>83.86</v>
      </c>
    </row>
    <row r="96" spans="1:46" ht="12.75">
      <c r="A96" s="56"/>
      <c r="B96" s="147" t="s">
        <v>85</v>
      </c>
      <c r="C96" s="147"/>
      <c r="D96" s="147"/>
      <c r="E96" s="147"/>
      <c r="F96" s="147"/>
      <c r="G96" s="147"/>
      <c r="H96" s="147"/>
      <c r="I96" s="147"/>
      <c r="J96" s="147"/>
      <c r="K96" s="49" t="s">
        <v>406</v>
      </c>
      <c r="L96" s="74">
        <v>1</v>
      </c>
      <c r="M96" s="52" t="s">
        <v>443</v>
      </c>
      <c r="N96" s="74">
        <v>0</v>
      </c>
      <c r="O96" s="52" t="s">
        <v>480</v>
      </c>
      <c r="P96" s="74">
        <v>3</v>
      </c>
      <c r="Q96" s="52" t="s">
        <v>517</v>
      </c>
      <c r="R96" s="75">
        <v>142.86</v>
      </c>
      <c r="S96" s="74">
        <v>0</v>
      </c>
      <c r="T96" s="74">
        <v>0</v>
      </c>
      <c r="U96" s="74">
        <v>0</v>
      </c>
      <c r="V96" s="74">
        <v>0</v>
      </c>
      <c r="W96" s="74">
        <v>0</v>
      </c>
      <c r="X96" s="74">
        <v>0</v>
      </c>
      <c r="Y96" s="74">
        <v>0</v>
      </c>
      <c r="Z96" s="74">
        <v>0</v>
      </c>
      <c r="AA96" s="74">
        <v>1</v>
      </c>
      <c r="AB96" s="74">
        <v>2</v>
      </c>
      <c r="AC96" s="74">
        <v>311</v>
      </c>
      <c r="AD96" s="75">
        <v>155.42</v>
      </c>
      <c r="AE96" s="74">
        <v>1</v>
      </c>
      <c r="AF96" s="74">
        <v>0</v>
      </c>
      <c r="AG96" s="74">
        <v>0</v>
      </c>
      <c r="AH96" s="75">
        <v>133.33</v>
      </c>
      <c r="AI96" s="74">
        <v>0</v>
      </c>
      <c r="AJ96" s="74">
        <v>0</v>
      </c>
      <c r="AK96" s="74">
        <v>0</v>
      </c>
      <c r="AL96" s="74">
        <v>0</v>
      </c>
      <c r="AM96" s="74">
        <v>0</v>
      </c>
      <c r="AN96" s="74">
        <v>0</v>
      </c>
      <c r="AO96" s="74">
        <v>0</v>
      </c>
      <c r="AP96" s="74">
        <v>0</v>
      </c>
      <c r="AQ96" s="74">
        <f t="shared" si="4"/>
        <v>3</v>
      </c>
      <c r="AR96" s="74">
        <f t="shared" si="5"/>
        <v>2</v>
      </c>
      <c r="AS96" s="74">
        <f t="shared" si="6"/>
        <v>314</v>
      </c>
      <c r="AT96" s="76">
        <f t="shared" si="7"/>
        <v>431.61</v>
      </c>
    </row>
    <row r="97" spans="1:46" ht="12.75">
      <c r="A97" s="56"/>
      <c r="B97" s="146" t="s">
        <v>86</v>
      </c>
      <c r="C97" s="146"/>
      <c r="D97" s="146"/>
      <c r="E97" s="146"/>
      <c r="F97" s="146"/>
      <c r="G97" s="146"/>
      <c r="H97" s="146"/>
      <c r="I97" s="146"/>
      <c r="J97" s="146"/>
      <c r="K97" s="53" t="s">
        <v>407</v>
      </c>
      <c r="L97" s="74">
        <v>22</v>
      </c>
      <c r="M97" s="54" t="s">
        <v>444</v>
      </c>
      <c r="N97" s="74">
        <v>9</v>
      </c>
      <c r="O97" s="54" t="s">
        <v>481</v>
      </c>
      <c r="P97" s="74">
        <v>1596</v>
      </c>
      <c r="Q97" s="54" t="s">
        <v>518</v>
      </c>
      <c r="R97" s="75">
        <v>172.32</v>
      </c>
      <c r="S97" s="74">
        <v>1</v>
      </c>
      <c r="T97" s="74">
        <v>0</v>
      </c>
      <c r="U97" s="74">
        <v>18</v>
      </c>
      <c r="V97" s="75">
        <v>100</v>
      </c>
      <c r="W97" s="74">
        <v>0</v>
      </c>
      <c r="X97" s="74">
        <v>0</v>
      </c>
      <c r="Y97" s="74">
        <v>0</v>
      </c>
      <c r="Z97" s="74">
        <v>0</v>
      </c>
      <c r="AA97" s="74">
        <v>0</v>
      </c>
      <c r="AB97" s="74">
        <v>0</v>
      </c>
      <c r="AC97" s="74">
        <v>0</v>
      </c>
      <c r="AD97" s="74">
        <v>0</v>
      </c>
      <c r="AE97" s="74">
        <v>0</v>
      </c>
      <c r="AF97" s="74">
        <v>0</v>
      </c>
      <c r="AG97" s="74">
        <v>0</v>
      </c>
      <c r="AH97" s="74">
        <v>0</v>
      </c>
      <c r="AI97" s="74">
        <v>0</v>
      </c>
      <c r="AJ97" s="74">
        <v>0</v>
      </c>
      <c r="AK97" s="74">
        <v>0</v>
      </c>
      <c r="AL97" s="74">
        <v>0</v>
      </c>
      <c r="AM97" s="74">
        <v>12</v>
      </c>
      <c r="AN97" s="74">
        <v>8</v>
      </c>
      <c r="AO97" s="74">
        <v>2931</v>
      </c>
      <c r="AP97" s="75">
        <v>384.29</v>
      </c>
      <c r="AQ97" s="74">
        <f t="shared" si="4"/>
        <v>35</v>
      </c>
      <c r="AR97" s="74">
        <f t="shared" si="5"/>
        <v>17</v>
      </c>
      <c r="AS97" s="74">
        <f t="shared" si="6"/>
        <v>4545</v>
      </c>
      <c r="AT97" s="76">
        <f t="shared" si="7"/>
        <v>656.61</v>
      </c>
    </row>
    <row r="98" spans="1:172" s="7" customFormat="1" ht="12.75">
      <c r="A98" s="62"/>
      <c r="B98" s="145" t="s">
        <v>90</v>
      </c>
      <c r="C98" s="145"/>
      <c r="D98" s="145"/>
      <c r="E98" s="145"/>
      <c r="F98" s="145"/>
      <c r="G98" s="145"/>
      <c r="H98" s="145"/>
      <c r="I98" s="145"/>
      <c r="J98" s="145"/>
      <c r="K98" s="49" t="s">
        <v>519</v>
      </c>
      <c r="L98" s="139">
        <f>SUM(L22:L97)</f>
        <v>14055</v>
      </c>
      <c r="M98" s="52" t="s">
        <v>520</v>
      </c>
      <c r="N98" s="139">
        <f>SUM(N22:N97)</f>
        <v>15829</v>
      </c>
      <c r="O98" s="52" t="s">
        <v>521</v>
      </c>
      <c r="P98" s="139">
        <f>SUM(P22:P97)</f>
        <v>355644</v>
      </c>
      <c r="Q98" s="52" t="s">
        <v>522</v>
      </c>
      <c r="R98" s="139">
        <f>SUM(R22:R97)</f>
        <v>4471.759999999998</v>
      </c>
      <c r="S98" s="139">
        <f aca="true" t="shared" si="8" ref="S98:AP98">SUM(S22:S97)</f>
        <v>5438</v>
      </c>
      <c r="T98" s="139">
        <f t="shared" si="8"/>
        <v>8372</v>
      </c>
      <c r="U98" s="139">
        <f t="shared" si="8"/>
        <v>119436</v>
      </c>
      <c r="V98" s="139">
        <f t="shared" si="8"/>
        <v>2730.5499999999997</v>
      </c>
      <c r="W98" s="139">
        <f t="shared" si="8"/>
        <v>6182</v>
      </c>
      <c r="X98" s="139">
        <f t="shared" si="8"/>
        <v>11098</v>
      </c>
      <c r="Y98" s="139">
        <f t="shared" si="8"/>
        <v>154588</v>
      </c>
      <c r="Z98" s="139">
        <f t="shared" si="8"/>
        <v>1595.81</v>
      </c>
      <c r="AA98" s="139">
        <f t="shared" si="8"/>
        <v>3860</v>
      </c>
      <c r="AB98" s="139">
        <f t="shared" si="8"/>
        <v>8305</v>
      </c>
      <c r="AC98" s="139">
        <f t="shared" si="8"/>
        <v>120305</v>
      </c>
      <c r="AD98" s="139">
        <f t="shared" si="8"/>
        <v>918.89</v>
      </c>
      <c r="AE98" s="139">
        <f t="shared" si="8"/>
        <v>839</v>
      </c>
      <c r="AF98" s="139">
        <f t="shared" si="8"/>
        <v>1239</v>
      </c>
      <c r="AG98" s="139">
        <f t="shared" si="8"/>
        <v>25762</v>
      </c>
      <c r="AH98" s="139">
        <f t="shared" si="8"/>
        <v>1613.54</v>
      </c>
      <c r="AI98" s="139">
        <f t="shared" si="8"/>
        <v>3192</v>
      </c>
      <c r="AJ98" s="139">
        <f t="shared" si="8"/>
        <v>4046</v>
      </c>
      <c r="AK98" s="139">
        <f t="shared" si="8"/>
        <v>152487</v>
      </c>
      <c r="AL98" s="139">
        <f t="shared" si="8"/>
        <v>3151.48</v>
      </c>
      <c r="AM98" s="139">
        <f t="shared" si="8"/>
        <v>6564</v>
      </c>
      <c r="AN98" s="139">
        <f t="shared" si="8"/>
        <v>7180</v>
      </c>
      <c r="AO98" s="139">
        <f t="shared" si="8"/>
        <v>216020</v>
      </c>
      <c r="AP98" s="139">
        <f t="shared" si="8"/>
        <v>4259.750000000001</v>
      </c>
      <c r="AQ98" s="74">
        <f t="shared" si="4"/>
        <v>40130</v>
      </c>
      <c r="AR98" s="74">
        <f t="shared" si="5"/>
        <v>56069</v>
      </c>
      <c r="AS98" s="74">
        <f t="shared" si="6"/>
        <v>1144242</v>
      </c>
      <c r="AT98" s="76">
        <f t="shared" si="7"/>
        <v>18741.78</v>
      </c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</row>
    <row r="99" spans="12:42" ht="12.75">
      <c r="L99" s="5"/>
      <c r="M99" s="85"/>
      <c r="N99" s="5"/>
      <c r="O99" s="85"/>
      <c r="P99" s="5"/>
      <c r="Q99" s="8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2:42" ht="12.75">
      <c r="L100" s="5"/>
      <c r="M100" s="85"/>
      <c r="N100" s="5"/>
      <c r="O100" s="85"/>
      <c r="P100" s="5"/>
      <c r="Q100" s="8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2:42" ht="12.75">
      <c r="L101" s="5"/>
      <c r="M101" s="85"/>
      <c r="N101" s="5"/>
      <c r="O101" s="85"/>
      <c r="P101" s="5"/>
      <c r="Q101" s="8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2:42" ht="12.75">
      <c r="L102" s="5"/>
      <c r="M102" s="85"/>
      <c r="N102" s="5"/>
      <c r="O102" s="85"/>
      <c r="P102" s="5"/>
      <c r="Q102" s="8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</sheetData>
  <mergeCells count="108">
    <mergeCell ref="AQ18:AT19"/>
    <mergeCell ref="AQ20:AT20"/>
    <mergeCell ref="AI20:AL20"/>
    <mergeCell ref="AM20:AP20"/>
    <mergeCell ref="S18:V19"/>
    <mergeCell ref="J8:U9"/>
    <mergeCell ref="J14:U14"/>
    <mergeCell ref="K20:R20"/>
    <mergeCell ref="W18:Z19"/>
    <mergeCell ref="AE20:AH20"/>
    <mergeCell ref="AI18:AL19"/>
    <mergeCell ref="AM18:AP19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A1:S1"/>
    <mergeCell ref="A2:S2"/>
    <mergeCell ref="A3:S3"/>
    <mergeCell ref="A4:S4"/>
    <mergeCell ref="B22:J22"/>
    <mergeCell ref="B23:J23"/>
    <mergeCell ref="AA18:AD19"/>
    <mergeCell ref="AE18:AH19"/>
    <mergeCell ref="B21:J21"/>
    <mergeCell ref="AA20:AD20"/>
    <mergeCell ref="K18:R19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62:J62"/>
    <mergeCell ref="B63:J63"/>
    <mergeCell ref="B64:J64"/>
    <mergeCell ref="B58:J58"/>
    <mergeCell ref="B59:J59"/>
    <mergeCell ref="B60:J60"/>
    <mergeCell ref="B61:J61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92:J92"/>
    <mergeCell ref="B85:J85"/>
    <mergeCell ref="B86:J86"/>
    <mergeCell ref="B87:J87"/>
    <mergeCell ref="B88:J88"/>
    <mergeCell ref="B89:J89"/>
    <mergeCell ref="B90:J90"/>
    <mergeCell ref="B91:J91"/>
    <mergeCell ref="B98:J98"/>
    <mergeCell ref="B97:J97"/>
    <mergeCell ref="B93:J93"/>
    <mergeCell ref="B94:J94"/>
    <mergeCell ref="B95:J95"/>
    <mergeCell ref="B96:J96"/>
  </mergeCells>
  <printOptions/>
  <pageMargins left="0.75" right="0.75" top="1" bottom="1" header="0" footer="0"/>
  <pageSetup fitToHeight="2" fitToWidth="3" horizontalDpi="600" verticalDpi="600" orientation="landscape" paperSize="11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workbookViewId="0" topLeftCell="A6">
      <selection activeCell="D6" sqref="D6"/>
    </sheetView>
  </sheetViews>
  <sheetFormatPr defaultColWidth="11.421875" defaultRowHeight="12.75"/>
  <cols>
    <col min="1" max="1" width="2.8515625" style="0" customWidth="1"/>
    <col min="2" max="2" width="11.421875" style="77" customWidth="1"/>
    <col min="5" max="5" width="12.28125" style="77" customWidth="1"/>
    <col min="6" max="6" width="13.00390625" style="0" customWidth="1"/>
  </cols>
  <sheetData>
    <row r="1" spans="1:13" ht="12.75">
      <c r="A1" s="88" t="s">
        <v>99</v>
      </c>
      <c r="B1" s="113"/>
      <c r="C1" s="89"/>
      <c r="D1" s="89"/>
      <c r="E1" s="113"/>
      <c r="F1" s="89"/>
      <c r="G1" s="89"/>
      <c r="H1" s="89"/>
      <c r="I1" s="89"/>
      <c r="J1" s="89"/>
      <c r="K1" s="56"/>
      <c r="L1" s="56"/>
      <c r="M1" s="56"/>
    </row>
    <row r="2" spans="1:13" ht="12.75">
      <c r="A2" s="88" t="s">
        <v>0</v>
      </c>
      <c r="B2" s="113"/>
      <c r="C2" s="89"/>
      <c r="D2" s="89"/>
      <c r="E2" s="113"/>
      <c r="F2" s="89"/>
      <c r="G2" s="89"/>
      <c r="H2" s="89"/>
      <c r="I2" s="89"/>
      <c r="J2" s="89"/>
      <c r="K2" s="56"/>
      <c r="L2" s="56"/>
      <c r="M2" s="56"/>
    </row>
    <row r="3" spans="1:13" ht="12.75">
      <c r="A3" s="88" t="s">
        <v>100</v>
      </c>
      <c r="B3" s="113"/>
      <c r="C3" s="89"/>
      <c r="D3" s="89"/>
      <c r="E3" s="113"/>
      <c r="F3" s="89"/>
      <c r="G3" s="89"/>
      <c r="H3" s="89"/>
      <c r="I3" s="89"/>
      <c r="J3" s="89"/>
      <c r="K3" s="56"/>
      <c r="L3" s="56"/>
      <c r="M3" s="56"/>
    </row>
    <row r="4" spans="1:13" ht="12.75">
      <c r="A4" s="88" t="s">
        <v>101</v>
      </c>
      <c r="B4" s="113"/>
      <c r="C4" s="89"/>
      <c r="D4" s="89"/>
      <c r="E4" s="113"/>
      <c r="F4" s="89"/>
      <c r="G4" s="89"/>
      <c r="H4" s="89"/>
      <c r="I4" s="89"/>
      <c r="J4" s="89"/>
      <c r="K4" s="56"/>
      <c r="L4" s="56"/>
      <c r="M4" s="56"/>
    </row>
    <row r="5" spans="1:13" ht="12.75">
      <c r="A5" s="89"/>
      <c r="B5" s="113"/>
      <c r="C5" s="89"/>
      <c r="D5" s="89"/>
      <c r="E5" s="113"/>
      <c r="F5" s="89"/>
      <c r="G5" s="89"/>
      <c r="H5" s="89"/>
      <c r="I5" s="89"/>
      <c r="J5" s="89"/>
      <c r="K5" s="56"/>
      <c r="L5" s="56"/>
      <c r="M5" s="56"/>
    </row>
    <row r="6" spans="1:13" ht="12.75">
      <c r="A6" s="90" t="s">
        <v>1</v>
      </c>
      <c r="B6" s="114"/>
      <c r="C6" s="91"/>
      <c r="D6" s="92" t="s">
        <v>547</v>
      </c>
      <c r="E6" s="122"/>
      <c r="F6" s="93"/>
      <c r="G6" s="94"/>
      <c r="H6" s="89"/>
      <c r="I6" s="89"/>
      <c r="J6" s="89"/>
      <c r="K6" s="56"/>
      <c r="L6" s="56"/>
      <c r="M6" s="56"/>
    </row>
    <row r="7" spans="1:13" ht="12.75">
      <c r="A7" s="89"/>
      <c r="B7" s="113"/>
      <c r="C7" s="89"/>
      <c r="D7" s="89"/>
      <c r="E7" s="113"/>
      <c r="F7" s="89"/>
      <c r="G7" s="89"/>
      <c r="H7" s="89"/>
      <c r="I7" s="89"/>
      <c r="J7" s="89"/>
      <c r="K7" s="56"/>
      <c r="L7" s="56"/>
      <c r="M7" s="56"/>
    </row>
    <row r="8" spans="1:13" ht="12.75">
      <c r="A8" s="89" t="s">
        <v>2</v>
      </c>
      <c r="B8" s="115" t="s">
        <v>3</v>
      </c>
      <c r="C8" s="95"/>
      <c r="D8" s="95" t="s">
        <v>102</v>
      </c>
      <c r="E8" s="123"/>
      <c r="F8" s="95"/>
      <c r="G8" s="95"/>
      <c r="H8" s="95"/>
      <c r="I8" s="95"/>
      <c r="J8" s="95"/>
      <c r="K8" s="96"/>
      <c r="L8" s="56"/>
      <c r="M8" s="56"/>
    </row>
    <row r="9" spans="1:13" ht="12.75">
      <c r="A9" s="97"/>
      <c r="B9" s="116" t="s">
        <v>8</v>
      </c>
      <c r="C9" s="98"/>
      <c r="D9" s="98" t="s">
        <v>103</v>
      </c>
      <c r="E9" s="124"/>
      <c r="F9" s="98"/>
      <c r="G9" s="98"/>
      <c r="H9" s="98"/>
      <c r="I9" s="98"/>
      <c r="J9" s="98"/>
      <c r="K9" s="99"/>
      <c r="L9" s="4"/>
      <c r="M9" s="4"/>
    </row>
    <row r="10" spans="1:13" ht="12.75" customHeight="1">
      <c r="A10" s="89"/>
      <c r="B10" s="117" t="s">
        <v>4</v>
      </c>
      <c r="C10" s="100"/>
      <c r="D10" s="100" t="s">
        <v>526</v>
      </c>
      <c r="E10" s="125"/>
      <c r="F10" s="100"/>
      <c r="G10" s="100"/>
      <c r="H10" s="100"/>
      <c r="I10" s="100"/>
      <c r="J10" s="100"/>
      <c r="K10" s="69"/>
      <c r="L10" s="56"/>
      <c r="M10" s="56"/>
    </row>
    <row r="11" spans="1:13" ht="12.75">
      <c r="A11" s="89"/>
      <c r="B11" s="117" t="s">
        <v>104</v>
      </c>
      <c r="C11" s="100"/>
      <c r="D11" s="101" t="s">
        <v>105</v>
      </c>
      <c r="E11" s="126"/>
      <c r="F11" s="101"/>
      <c r="G11" s="100"/>
      <c r="H11" s="100"/>
      <c r="I11" s="100"/>
      <c r="J11" s="100"/>
      <c r="K11" s="69"/>
      <c r="L11" s="56"/>
      <c r="M11" s="56"/>
    </row>
    <row r="12" spans="1:13" ht="12.75">
      <c r="A12" s="89"/>
      <c r="B12" s="117" t="s">
        <v>6</v>
      </c>
      <c r="C12" s="100"/>
      <c r="D12" s="100" t="s">
        <v>106</v>
      </c>
      <c r="E12" s="125"/>
      <c r="F12" s="100"/>
      <c r="G12" s="100"/>
      <c r="H12" s="100"/>
      <c r="I12" s="100"/>
      <c r="J12" s="100"/>
      <c r="K12" s="69"/>
      <c r="L12" s="56"/>
      <c r="M12" s="56"/>
    </row>
    <row r="13" spans="1:13" ht="12.75">
      <c r="A13" s="89"/>
      <c r="B13" s="118" t="s">
        <v>7</v>
      </c>
      <c r="C13" s="102"/>
      <c r="D13" s="102" t="s">
        <v>107</v>
      </c>
      <c r="E13" s="127"/>
      <c r="F13" s="102"/>
      <c r="G13" s="102"/>
      <c r="H13" s="102"/>
      <c r="I13" s="102"/>
      <c r="J13" s="102"/>
      <c r="K13" s="103"/>
      <c r="L13" s="56"/>
      <c r="M13" s="56"/>
    </row>
    <row r="14" spans="1:13" ht="12.75">
      <c r="A14" s="89"/>
      <c r="B14" s="113"/>
      <c r="C14" s="89"/>
      <c r="D14" s="89"/>
      <c r="E14" s="113"/>
      <c r="F14" s="89"/>
      <c r="G14" s="89"/>
      <c r="H14" s="89"/>
      <c r="I14" s="89"/>
      <c r="J14" s="89"/>
      <c r="K14" s="56"/>
      <c r="L14" s="56"/>
      <c r="M14" s="62"/>
    </row>
    <row r="15" spans="1:13" ht="22.5">
      <c r="A15" s="89"/>
      <c r="B15" s="113"/>
      <c r="C15" s="89"/>
      <c r="D15" s="89"/>
      <c r="E15" s="113"/>
      <c r="F15" s="140" t="s">
        <v>527</v>
      </c>
      <c r="G15" s="140" t="s">
        <v>528</v>
      </c>
      <c r="H15" s="140" t="s">
        <v>529</v>
      </c>
      <c r="I15" s="140" t="s">
        <v>537</v>
      </c>
      <c r="J15" s="140" t="s">
        <v>531</v>
      </c>
      <c r="K15" s="140" t="s">
        <v>532</v>
      </c>
      <c r="L15" s="140" t="s">
        <v>533</v>
      </c>
      <c r="M15" s="140" t="s">
        <v>538</v>
      </c>
    </row>
    <row r="16" spans="1:13" ht="12.75" customHeight="1">
      <c r="A16" s="56"/>
      <c r="B16" s="170" t="s">
        <v>108</v>
      </c>
      <c r="C16" s="171"/>
      <c r="D16" s="171"/>
      <c r="E16" s="172"/>
      <c r="F16" s="141">
        <v>2101</v>
      </c>
      <c r="G16" s="141">
        <v>2102</v>
      </c>
      <c r="H16" s="141">
        <v>2103</v>
      </c>
      <c r="I16" s="141">
        <v>2104</v>
      </c>
      <c r="J16" s="141">
        <v>2105</v>
      </c>
      <c r="K16" s="141">
        <v>2106</v>
      </c>
      <c r="L16" s="141">
        <v>2107</v>
      </c>
      <c r="M16" s="141">
        <v>21</v>
      </c>
    </row>
    <row r="17" spans="1:13" ht="12.75">
      <c r="A17" s="56"/>
      <c r="B17" s="119"/>
      <c r="C17" s="104"/>
      <c r="D17" s="104"/>
      <c r="E17" s="128"/>
      <c r="F17" s="89"/>
      <c r="G17" s="89"/>
      <c r="H17" s="72"/>
      <c r="I17" s="105"/>
      <c r="J17" s="105"/>
      <c r="K17" s="72"/>
      <c r="L17" s="72"/>
      <c r="M17" s="72"/>
    </row>
    <row r="18" spans="1:13" ht="12.75">
      <c r="A18" s="56"/>
      <c r="B18" s="120" t="s">
        <v>109</v>
      </c>
      <c r="C18" s="106"/>
      <c r="D18" s="107"/>
      <c r="E18" s="129" t="s">
        <v>110</v>
      </c>
      <c r="F18" s="142">
        <v>5500</v>
      </c>
      <c r="G18" s="143">
        <v>5371</v>
      </c>
      <c r="H18" s="143">
        <v>856</v>
      </c>
      <c r="I18" s="143">
        <v>1263</v>
      </c>
      <c r="J18" s="143">
        <v>163</v>
      </c>
      <c r="K18" s="143">
        <v>1788</v>
      </c>
      <c r="L18" s="143">
        <v>1872</v>
      </c>
      <c r="M18" s="108">
        <f>SUM(F18:L18)</f>
        <v>16813</v>
      </c>
    </row>
    <row r="19" spans="1:13" ht="12.75">
      <c r="A19" s="56"/>
      <c r="B19" s="120" t="s">
        <v>111</v>
      </c>
      <c r="C19" s="106"/>
      <c r="D19" s="107"/>
      <c r="E19" s="129" t="s">
        <v>112</v>
      </c>
      <c r="F19" s="142">
        <v>1090</v>
      </c>
      <c r="G19" s="143">
        <v>1602</v>
      </c>
      <c r="H19" s="143">
        <v>36</v>
      </c>
      <c r="I19" s="143">
        <v>324</v>
      </c>
      <c r="J19" s="143">
        <v>17</v>
      </c>
      <c r="K19" s="143">
        <v>256</v>
      </c>
      <c r="L19" s="143">
        <v>66</v>
      </c>
      <c r="M19" s="108">
        <f>SUM(F19:L19)</f>
        <v>3391</v>
      </c>
    </row>
    <row r="20" spans="1:13" ht="12.75">
      <c r="A20" s="56"/>
      <c r="B20" s="120" t="s">
        <v>113</v>
      </c>
      <c r="C20" s="106"/>
      <c r="D20" s="107"/>
      <c r="E20" s="129" t="s">
        <v>114</v>
      </c>
      <c r="F20" s="144">
        <v>4410</v>
      </c>
      <c r="G20" s="144">
        <v>3769</v>
      </c>
      <c r="H20" s="144">
        <v>820</v>
      </c>
      <c r="I20" s="144">
        <v>939</v>
      </c>
      <c r="J20" s="144">
        <v>146</v>
      </c>
      <c r="K20" s="144">
        <v>1532</v>
      </c>
      <c r="L20" s="144">
        <v>1806</v>
      </c>
      <c r="M20" s="108">
        <f>SUM(F20:L20)</f>
        <v>13422</v>
      </c>
    </row>
    <row r="21" spans="1:13" ht="12.75">
      <c r="A21" s="56"/>
      <c r="B21" s="17"/>
      <c r="C21" s="106"/>
      <c r="D21" s="106"/>
      <c r="E21" s="130"/>
      <c r="F21" s="109"/>
      <c r="G21" s="109"/>
      <c r="H21" s="109"/>
      <c r="I21" s="109"/>
      <c r="J21" s="109"/>
      <c r="K21" s="109"/>
      <c r="L21" s="109"/>
      <c r="M21" s="109"/>
    </row>
    <row r="22" spans="1:13" ht="12.75">
      <c r="A22" s="56"/>
      <c r="B22" s="120" t="s">
        <v>115</v>
      </c>
      <c r="C22" s="106"/>
      <c r="D22" s="107"/>
      <c r="E22" s="131" t="s">
        <v>116</v>
      </c>
      <c r="F22" s="144">
        <v>129</v>
      </c>
      <c r="G22" s="144">
        <v>26</v>
      </c>
      <c r="H22" s="144">
        <v>4</v>
      </c>
      <c r="I22" s="144">
        <v>17</v>
      </c>
      <c r="J22" s="144">
        <v>3</v>
      </c>
      <c r="K22" s="144">
        <v>45</v>
      </c>
      <c r="L22" s="144">
        <v>15</v>
      </c>
      <c r="M22" s="108">
        <f aca="true" t="shared" si="0" ref="M22:M28">SUM(F22:L22)</f>
        <v>239</v>
      </c>
    </row>
    <row r="23" spans="1:13" ht="12.75">
      <c r="A23" s="56"/>
      <c r="B23" s="120" t="s">
        <v>117</v>
      </c>
      <c r="C23" s="106"/>
      <c r="D23" s="107"/>
      <c r="E23" s="131" t="s">
        <v>118</v>
      </c>
      <c r="F23" s="144">
        <v>1040</v>
      </c>
      <c r="G23" s="144">
        <v>687</v>
      </c>
      <c r="H23" s="144">
        <v>65</v>
      </c>
      <c r="I23" s="144">
        <v>83</v>
      </c>
      <c r="J23" s="144">
        <v>34</v>
      </c>
      <c r="K23" s="144">
        <v>238</v>
      </c>
      <c r="L23" s="144">
        <v>230</v>
      </c>
      <c r="M23" s="108">
        <f t="shared" si="0"/>
        <v>2377</v>
      </c>
    </row>
    <row r="24" spans="1:13" ht="12.75">
      <c r="A24" s="56"/>
      <c r="B24" s="120" t="s">
        <v>119</v>
      </c>
      <c r="C24" s="106"/>
      <c r="D24" s="107"/>
      <c r="E24" s="131" t="s">
        <v>120</v>
      </c>
      <c r="F24" s="144">
        <v>1435</v>
      </c>
      <c r="G24" s="144">
        <v>1379</v>
      </c>
      <c r="H24" s="144">
        <v>204</v>
      </c>
      <c r="I24" s="144">
        <v>264</v>
      </c>
      <c r="J24" s="144">
        <v>52</v>
      </c>
      <c r="K24" s="144">
        <v>382</v>
      </c>
      <c r="L24" s="144">
        <v>510</v>
      </c>
      <c r="M24" s="108">
        <f t="shared" si="0"/>
        <v>4226</v>
      </c>
    </row>
    <row r="25" spans="1:13" ht="12.75">
      <c r="A25" s="56"/>
      <c r="B25" s="120" t="s">
        <v>121</v>
      </c>
      <c r="C25" s="106"/>
      <c r="D25" s="107"/>
      <c r="E25" s="131" t="s">
        <v>122</v>
      </c>
      <c r="F25" s="144">
        <v>1183</v>
      </c>
      <c r="G25" s="144">
        <v>1402</v>
      </c>
      <c r="H25" s="144">
        <v>222</v>
      </c>
      <c r="I25" s="144">
        <v>315</v>
      </c>
      <c r="J25" s="144">
        <v>36</v>
      </c>
      <c r="K25" s="144">
        <v>425</v>
      </c>
      <c r="L25" s="144">
        <v>467</v>
      </c>
      <c r="M25" s="108">
        <f t="shared" si="0"/>
        <v>4050</v>
      </c>
    </row>
    <row r="26" spans="1:13" ht="12.75">
      <c r="A26" s="56"/>
      <c r="B26" s="120" t="s">
        <v>123</v>
      </c>
      <c r="C26" s="106"/>
      <c r="D26" s="107"/>
      <c r="E26" s="131" t="s">
        <v>124</v>
      </c>
      <c r="F26" s="142">
        <v>792</v>
      </c>
      <c r="G26" s="143">
        <v>886</v>
      </c>
      <c r="H26" s="143">
        <v>180</v>
      </c>
      <c r="I26" s="143">
        <v>252</v>
      </c>
      <c r="J26" s="143">
        <v>18</v>
      </c>
      <c r="K26" s="143">
        <v>327</v>
      </c>
      <c r="L26" s="143">
        <v>308</v>
      </c>
      <c r="M26" s="108">
        <f t="shared" si="0"/>
        <v>2763</v>
      </c>
    </row>
    <row r="27" spans="1:13" ht="12.75">
      <c r="A27" s="56"/>
      <c r="B27" s="120" t="s">
        <v>125</v>
      </c>
      <c r="C27" s="106"/>
      <c r="D27" s="107"/>
      <c r="E27" s="131" t="s">
        <v>126</v>
      </c>
      <c r="F27" s="142">
        <v>468</v>
      </c>
      <c r="G27" s="143">
        <v>497</v>
      </c>
      <c r="H27" s="143">
        <v>113</v>
      </c>
      <c r="I27" s="143">
        <v>173</v>
      </c>
      <c r="J27" s="143">
        <v>13</v>
      </c>
      <c r="K27" s="143">
        <v>208</v>
      </c>
      <c r="L27" s="143">
        <v>190</v>
      </c>
      <c r="M27" s="108">
        <f t="shared" si="0"/>
        <v>1662</v>
      </c>
    </row>
    <row r="28" spans="1:13" ht="12.75">
      <c r="A28" s="56"/>
      <c r="B28" s="120" t="s">
        <v>127</v>
      </c>
      <c r="C28" s="106"/>
      <c r="D28" s="107"/>
      <c r="E28" s="131" t="s">
        <v>128</v>
      </c>
      <c r="F28" s="142">
        <v>453</v>
      </c>
      <c r="G28" s="143">
        <v>494</v>
      </c>
      <c r="H28" s="143">
        <v>68</v>
      </c>
      <c r="I28" s="143">
        <v>159</v>
      </c>
      <c r="J28" s="143">
        <v>7</v>
      </c>
      <c r="K28" s="143">
        <v>163</v>
      </c>
      <c r="L28" s="143">
        <v>152</v>
      </c>
      <c r="M28" s="108">
        <f t="shared" si="0"/>
        <v>1496</v>
      </c>
    </row>
    <row r="29" spans="1:13" ht="12.75">
      <c r="A29" s="56"/>
      <c r="B29" s="17"/>
      <c r="C29" s="106"/>
      <c r="D29" s="106"/>
      <c r="E29" s="130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56"/>
      <c r="B30" s="120" t="s">
        <v>129</v>
      </c>
      <c r="C30" s="106"/>
      <c r="D30" s="107"/>
      <c r="E30" s="131" t="s">
        <v>130</v>
      </c>
      <c r="F30" s="110">
        <v>33</v>
      </c>
      <c r="G30" s="110">
        <v>3</v>
      </c>
      <c r="H30" s="110">
        <v>1</v>
      </c>
      <c r="I30" s="110">
        <v>5</v>
      </c>
      <c r="J30" s="110" t="s">
        <v>534</v>
      </c>
      <c r="K30" s="110">
        <v>7</v>
      </c>
      <c r="L30" s="110">
        <v>3</v>
      </c>
      <c r="M30" s="108">
        <f aca="true" t="shared" si="1" ref="M30:M36">SUM(F30:L30)</f>
        <v>52</v>
      </c>
    </row>
    <row r="31" spans="1:13" ht="12.75">
      <c r="A31" s="56"/>
      <c r="B31" s="120" t="s">
        <v>131</v>
      </c>
      <c r="C31" s="106"/>
      <c r="D31" s="107"/>
      <c r="E31" s="131" t="s">
        <v>132</v>
      </c>
      <c r="F31" s="108">
        <v>206</v>
      </c>
      <c r="G31" s="108">
        <v>151</v>
      </c>
      <c r="H31" s="108" t="s">
        <v>534</v>
      </c>
      <c r="I31" s="108">
        <v>20</v>
      </c>
      <c r="J31" s="108">
        <v>1</v>
      </c>
      <c r="K31" s="108">
        <v>31</v>
      </c>
      <c r="L31" s="108">
        <v>6</v>
      </c>
      <c r="M31" s="108">
        <f t="shared" si="1"/>
        <v>415</v>
      </c>
    </row>
    <row r="32" spans="1:13" ht="12.75">
      <c r="A32" s="56"/>
      <c r="B32" s="120" t="s">
        <v>133</v>
      </c>
      <c r="C32" s="106"/>
      <c r="D32" s="107"/>
      <c r="E32" s="131" t="s">
        <v>134</v>
      </c>
      <c r="F32" s="108">
        <v>233</v>
      </c>
      <c r="G32" s="108">
        <v>342</v>
      </c>
      <c r="H32" s="108">
        <v>11</v>
      </c>
      <c r="I32" s="108">
        <v>40</v>
      </c>
      <c r="J32" s="108">
        <v>7</v>
      </c>
      <c r="K32" s="108">
        <v>34</v>
      </c>
      <c r="L32" s="108">
        <v>17</v>
      </c>
      <c r="M32" s="108">
        <f t="shared" si="1"/>
        <v>684</v>
      </c>
    </row>
    <row r="33" spans="1:13" ht="12.75">
      <c r="A33" s="56"/>
      <c r="B33" s="120" t="s">
        <v>135</v>
      </c>
      <c r="C33" s="106"/>
      <c r="D33" s="107"/>
      <c r="E33" s="131" t="s">
        <v>136</v>
      </c>
      <c r="F33" s="108">
        <v>219</v>
      </c>
      <c r="G33" s="108">
        <v>410</v>
      </c>
      <c r="H33" s="108">
        <v>7</v>
      </c>
      <c r="I33" s="108">
        <v>80</v>
      </c>
      <c r="J33" s="108">
        <v>4</v>
      </c>
      <c r="K33" s="108">
        <v>47</v>
      </c>
      <c r="L33" s="108">
        <v>11</v>
      </c>
      <c r="M33" s="108">
        <f t="shared" si="1"/>
        <v>778</v>
      </c>
    </row>
    <row r="34" spans="1:13" ht="12.75">
      <c r="A34" s="56"/>
      <c r="B34" s="120" t="s">
        <v>137</v>
      </c>
      <c r="C34" s="106"/>
      <c r="D34" s="107"/>
      <c r="E34" s="131" t="s">
        <v>138</v>
      </c>
      <c r="F34" s="108">
        <v>167</v>
      </c>
      <c r="G34" s="108">
        <v>323</v>
      </c>
      <c r="H34" s="108">
        <v>5</v>
      </c>
      <c r="I34" s="108">
        <v>67</v>
      </c>
      <c r="J34" s="108">
        <v>2</v>
      </c>
      <c r="K34" s="108">
        <v>55</v>
      </c>
      <c r="L34" s="108">
        <v>14</v>
      </c>
      <c r="M34" s="108">
        <f t="shared" si="1"/>
        <v>633</v>
      </c>
    </row>
    <row r="35" spans="1:13" ht="12.75">
      <c r="A35" s="56"/>
      <c r="B35" s="120" t="s">
        <v>139</v>
      </c>
      <c r="C35" s="106"/>
      <c r="D35" s="107"/>
      <c r="E35" s="131" t="s">
        <v>140</v>
      </c>
      <c r="F35" s="108">
        <v>112</v>
      </c>
      <c r="G35" s="108">
        <v>169</v>
      </c>
      <c r="H35" s="108">
        <v>6</v>
      </c>
      <c r="I35" s="108">
        <v>55</v>
      </c>
      <c r="J35" s="108">
        <v>3</v>
      </c>
      <c r="K35" s="108">
        <v>42</v>
      </c>
      <c r="L35" s="108">
        <v>5</v>
      </c>
      <c r="M35" s="108">
        <f t="shared" si="1"/>
        <v>392</v>
      </c>
    </row>
    <row r="36" spans="1:13" ht="12.75">
      <c r="A36" s="56"/>
      <c r="B36" s="120" t="s">
        <v>141</v>
      </c>
      <c r="C36" s="106"/>
      <c r="D36" s="107"/>
      <c r="E36" s="131" t="s">
        <v>142</v>
      </c>
      <c r="F36" s="108">
        <v>120</v>
      </c>
      <c r="G36" s="108">
        <v>204</v>
      </c>
      <c r="H36" s="108">
        <v>6</v>
      </c>
      <c r="I36" s="108">
        <v>57</v>
      </c>
      <c r="J36" s="108" t="s">
        <v>534</v>
      </c>
      <c r="K36" s="108">
        <v>40</v>
      </c>
      <c r="L36" s="108">
        <v>10</v>
      </c>
      <c r="M36" s="108">
        <f t="shared" si="1"/>
        <v>437</v>
      </c>
    </row>
    <row r="37" spans="1:13" ht="12.75">
      <c r="A37" s="56"/>
      <c r="B37" s="120"/>
      <c r="C37" s="106"/>
      <c r="D37" s="106"/>
      <c r="E37" s="132"/>
      <c r="F37" s="111"/>
      <c r="G37" s="111"/>
      <c r="H37" s="111"/>
      <c r="I37" s="111"/>
      <c r="J37" s="111"/>
      <c r="K37" s="111"/>
      <c r="L37" s="111"/>
      <c r="M37" s="111"/>
    </row>
    <row r="38" spans="1:13" ht="12.75">
      <c r="A38" s="56"/>
      <c r="B38" s="120" t="s">
        <v>143</v>
      </c>
      <c r="C38" s="106"/>
      <c r="D38" s="106"/>
      <c r="E38" s="131" t="s">
        <v>144</v>
      </c>
      <c r="F38" s="108">
        <v>96</v>
      </c>
      <c r="G38" s="108">
        <v>23</v>
      </c>
      <c r="H38" s="108">
        <v>3</v>
      </c>
      <c r="I38" s="108">
        <v>12</v>
      </c>
      <c r="J38" s="108">
        <v>3</v>
      </c>
      <c r="K38" s="108">
        <v>38</v>
      </c>
      <c r="L38" s="108">
        <v>12</v>
      </c>
      <c r="M38" s="108">
        <f aca="true" t="shared" si="2" ref="M38:M44">SUM(F38:L38)</f>
        <v>187</v>
      </c>
    </row>
    <row r="39" spans="1:13" ht="12.75">
      <c r="A39" s="56"/>
      <c r="B39" s="120" t="s">
        <v>145</v>
      </c>
      <c r="C39" s="106"/>
      <c r="D39" s="106"/>
      <c r="E39" s="131" t="s">
        <v>146</v>
      </c>
      <c r="F39" s="108">
        <v>834</v>
      </c>
      <c r="G39" s="108">
        <v>536</v>
      </c>
      <c r="H39" s="108">
        <v>65</v>
      </c>
      <c r="I39" s="108">
        <v>63</v>
      </c>
      <c r="J39" s="108">
        <v>33</v>
      </c>
      <c r="K39" s="108">
        <v>207</v>
      </c>
      <c r="L39" s="108">
        <v>224</v>
      </c>
      <c r="M39" s="108">
        <f t="shared" si="2"/>
        <v>1962</v>
      </c>
    </row>
    <row r="40" spans="1:13" ht="12.75">
      <c r="A40" s="56"/>
      <c r="B40" s="120" t="s">
        <v>147</v>
      </c>
      <c r="C40" s="106"/>
      <c r="D40" s="106"/>
      <c r="E40" s="131" t="s">
        <v>148</v>
      </c>
      <c r="F40" s="108">
        <v>1202</v>
      </c>
      <c r="G40" s="108">
        <v>1037</v>
      </c>
      <c r="H40" s="108">
        <v>193</v>
      </c>
      <c r="I40" s="108">
        <v>224</v>
      </c>
      <c r="J40" s="108">
        <v>45</v>
      </c>
      <c r="K40" s="108">
        <v>348</v>
      </c>
      <c r="L40" s="108">
        <v>493</v>
      </c>
      <c r="M40" s="108">
        <f t="shared" si="2"/>
        <v>3542</v>
      </c>
    </row>
    <row r="41" spans="1:13" ht="12.75">
      <c r="A41" s="56"/>
      <c r="B41" s="120" t="s">
        <v>149</v>
      </c>
      <c r="C41" s="106"/>
      <c r="D41" s="106"/>
      <c r="E41" s="131" t="s">
        <v>150</v>
      </c>
      <c r="F41" s="108">
        <v>964</v>
      </c>
      <c r="G41" s="108">
        <v>992</v>
      </c>
      <c r="H41" s="108">
        <v>215</v>
      </c>
      <c r="I41" s="108">
        <v>235</v>
      </c>
      <c r="J41" s="108">
        <v>32</v>
      </c>
      <c r="K41" s="108">
        <v>378</v>
      </c>
      <c r="L41" s="108">
        <v>456</v>
      </c>
      <c r="M41" s="108">
        <f>SUM(F41:L41)</f>
        <v>3272</v>
      </c>
    </row>
    <row r="42" spans="1:13" ht="12.75">
      <c r="A42" s="56"/>
      <c r="B42" s="120" t="s">
        <v>151</v>
      </c>
      <c r="C42" s="106"/>
      <c r="D42" s="106"/>
      <c r="E42" s="131" t="s">
        <v>152</v>
      </c>
      <c r="F42" s="108">
        <v>625</v>
      </c>
      <c r="G42" s="108">
        <v>563</v>
      </c>
      <c r="H42" s="108">
        <v>175</v>
      </c>
      <c r="I42" s="108">
        <v>185</v>
      </c>
      <c r="J42" s="108">
        <v>16</v>
      </c>
      <c r="K42" s="108">
        <v>272</v>
      </c>
      <c r="L42" s="108">
        <v>294</v>
      </c>
      <c r="M42" s="108">
        <f>SUM(F42:L42)</f>
        <v>2130</v>
      </c>
    </row>
    <row r="43" spans="1:13" ht="12.75">
      <c r="A43" s="56"/>
      <c r="B43" s="120" t="s">
        <v>153</v>
      </c>
      <c r="C43" s="106"/>
      <c r="D43" s="106"/>
      <c r="E43" s="131" t="s">
        <v>154</v>
      </c>
      <c r="F43" s="108">
        <v>356</v>
      </c>
      <c r="G43" s="108">
        <v>328</v>
      </c>
      <c r="H43" s="108">
        <v>107</v>
      </c>
      <c r="I43" s="108">
        <v>118</v>
      </c>
      <c r="J43" s="108">
        <v>10</v>
      </c>
      <c r="K43" s="108">
        <v>166</v>
      </c>
      <c r="L43" s="108">
        <v>185</v>
      </c>
      <c r="M43" s="108">
        <f t="shared" si="2"/>
        <v>1270</v>
      </c>
    </row>
    <row r="44" spans="1:13" ht="12.75">
      <c r="A44" s="56"/>
      <c r="B44" s="120" t="s">
        <v>155</v>
      </c>
      <c r="C44" s="106"/>
      <c r="D44" s="106"/>
      <c r="E44" s="131" t="s">
        <v>156</v>
      </c>
      <c r="F44" s="108">
        <v>333</v>
      </c>
      <c r="G44" s="108">
        <v>290</v>
      </c>
      <c r="H44" s="108">
        <v>62</v>
      </c>
      <c r="I44" s="108">
        <v>102</v>
      </c>
      <c r="J44" s="108">
        <v>7</v>
      </c>
      <c r="K44" s="108">
        <v>123</v>
      </c>
      <c r="L44" s="108">
        <v>142</v>
      </c>
      <c r="M44" s="108">
        <f t="shared" si="2"/>
        <v>1059</v>
      </c>
    </row>
    <row r="45" spans="1:13" ht="12.75">
      <c r="A45" s="62"/>
      <c r="B45" s="121"/>
      <c r="C45" s="94"/>
      <c r="D45" s="104"/>
      <c r="E45" s="82"/>
      <c r="F45" s="62"/>
      <c r="G45" s="62"/>
      <c r="H45" s="62"/>
      <c r="I45" s="62"/>
      <c r="J45" s="62"/>
      <c r="K45" s="62"/>
      <c r="L45" s="62"/>
      <c r="M45" s="62"/>
    </row>
    <row r="46" spans="1:13" ht="12.75">
      <c r="A46" s="4"/>
      <c r="B46" s="18" t="s">
        <v>157</v>
      </c>
      <c r="C46" s="19"/>
      <c r="D46" s="20"/>
      <c r="E46" s="133" t="s">
        <v>158</v>
      </c>
      <c r="F46" s="112">
        <f>SUM(F19/F18)*100</f>
        <v>19.818181818181817</v>
      </c>
      <c r="G46" s="112">
        <f aca="true" t="shared" si="3" ref="G46:M46">SUM(G19/G18)*100</f>
        <v>29.826847886799477</v>
      </c>
      <c r="H46" s="112">
        <f t="shared" si="3"/>
        <v>4.205607476635514</v>
      </c>
      <c r="I46" s="112">
        <f t="shared" si="3"/>
        <v>25.653206650831358</v>
      </c>
      <c r="J46" s="112">
        <f t="shared" si="3"/>
        <v>10.429447852760736</v>
      </c>
      <c r="K46" s="112">
        <f t="shared" si="3"/>
        <v>14.317673378076062</v>
      </c>
      <c r="L46" s="112">
        <f t="shared" si="3"/>
        <v>3.5256410256410255</v>
      </c>
      <c r="M46" s="112">
        <f t="shared" si="3"/>
        <v>20.16891690953429</v>
      </c>
    </row>
    <row r="47" spans="1:13" ht="12.75">
      <c r="A47" s="4"/>
      <c r="B47" s="18" t="s">
        <v>159</v>
      </c>
      <c r="C47" s="19"/>
      <c r="D47" s="20"/>
      <c r="E47" s="133" t="s">
        <v>160</v>
      </c>
      <c r="F47" s="112">
        <f aca="true" t="shared" si="4" ref="F47:M47">SUM(F20/F18)*100</f>
        <v>80.18181818181817</v>
      </c>
      <c r="G47" s="112">
        <f t="shared" si="4"/>
        <v>70.17315211320052</v>
      </c>
      <c r="H47" s="112">
        <f t="shared" si="4"/>
        <v>95.7943925233645</v>
      </c>
      <c r="I47" s="112">
        <f t="shared" si="4"/>
        <v>74.34679334916865</v>
      </c>
      <c r="J47" s="112">
        <f t="shared" si="4"/>
        <v>89.57055214723927</v>
      </c>
      <c r="K47" s="112">
        <f t="shared" si="4"/>
        <v>85.68232662192393</v>
      </c>
      <c r="L47" s="112">
        <f t="shared" si="4"/>
        <v>96.47435897435898</v>
      </c>
      <c r="M47" s="112">
        <f t="shared" si="4"/>
        <v>79.83108309046571</v>
      </c>
    </row>
    <row r="48" spans="2:4" ht="12.75">
      <c r="B48" s="113"/>
      <c r="C48" s="16"/>
      <c r="D48" s="16"/>
    </row>
    <row r="49" spans="2:4" ht="12.75">
      <c r="B49" s="113"/>
      <c r="C49" s="16"/>
      <c r="D49" s="16"/>
    </row>
    <row r="50" spans="2:4" ht="12.75">
      <c r="B50" s="113"/>
      <c r="C50" s="16"/>
      <c r="D50" s="16"/>
    </row>
    <row r="51" spans="2:4" ht="12.75">
      <c r="B51" s="113"/>
      <c r="C51" s="16"/>
      <c r="D51" s="16"/>
    </row>
    <row r="52" spans="2:4" ht="12.75">
      <c r="B52" s="113"/>
      <c r="C52" s="16"/>
      <c r="D52" s="16"/>
    </row>
    <row r="53" spans="2:4" ht="12.75">
      <c r="B53" s="113"/>
      <c r="C53" s="16"/>
      <c r="D53" s="16"/>
    </row>
    <row r="54" spans="2:4" ht="12.75">
      <c r="B54" s="113"/>
      <c r="C54" s="16"/>
      <c r="D54" s="16"/>
    </row>
    <row r="55" spans="2:4" ht="12.75">
      <c r="B55" s="113"/>
      <c r="C55" s="16"/>
      <c r="D55" s="16"/>
    </row>
    <row r="56" spans="2:4" ht="12.75">
      <c r="B56" s="113"/>
      <c r="C56" s="16"/>
      <c r="D56" s="16"/>
    </row>
    <row r="57" spans="2:4" ht="12.75">
      <c r="B57" s="113"/>
      <c r="C57" s="16"/>
      <c r="D57" s="16"/>
    </row>
    <row r="58" spans="2:4" ht="12.75">
      <c r="B58" s="113"/>
      <c r="C58" s="16"/>
      <c r="D58" s="16"/>
    </row>
    <row r="59" spans="2:4" ht="12.75">
      <c r="B59" s="113"/>
      <c r="C59" s="16"/>
      <c r="D59" s="16"/>
    </row>
    <row r="60" spans="2:4" ht="12.75">
      <c r="B60" s="113"/>
      <c r="C60" s="16"/>
      <c r="D60" s="16"/>
    </row>
    <row r="61" spans="2:4" ht="12.75">
      <c r="B61" s="113"/>
      <c r="C61" s="16"/>
      <c r="D61" s="16"/>
    </row>
    <row r="62" spans="2:4" ht="12.75">
      <c r="B62" s="113"/>
      <c r="C62" s="16"/>
      <c r="D62" s="16"/>
    </row>
    <row r="63" spans="2:4" ht="12.75">
      <c r="B63" s="113"/>
      <c r="C63" s="16"/>
      <c r="D63" s="16"/>
    </row>
    <row r="64" spans="2:4" ht="12.75">
      <c r="B64" s="113"/>
      <c r="C64" s="16"/>
      <c r="D64" s="16"/>
    </row>
    <row r="65" spans="2:4" ht="12.75">
      <c r="B65" s="113"/>
      <c r="C65" s="16"/>
      <c r="D65" s="16"/>
    </row>
    <row r="66" spans="2:4" ht="12.75">
      <c r="B66" s="113"/>
      <c r="C66" s="16"/>
      <c r="D66" s="16"/>
    </row>
    <row r="67" spans="2:4" ht="12.75">
      <c r="B67" s="113"/>
      <c r="C67" s="16"/>
      <c r="D67" s="16"/>
    </row>
    <row r="68" spans="2:4" ht="12.75">
      <c r="B68" s="113"/>
      <c r="C68" s="16"/>
      <c r="D68" s="16"/>
    </row>
    <row r="69" spans="2:4" ht="12.75">
      <c r="B69" s="113"/>
      <c r="C69" s="16"/>
      <c r="D69" s="16"/>
    </row>
    <row r="70" spans="2:4" ht="12.75">
      <c r="B70" s="113"/>
      <c r="C70" s="16"/>
      <c r="D70" s="16"/>
    </row>
    <row r="71" spans="2:4" ht="12.75">
      <c r="B71" s="113"/>
      <c r="C71" s="16"/>
      <c r="D71" s="16"/>
    </row>
    <row r="72" spans="2:4" ht="12.75">
      <c r="B72" s="113"/>
      <c r="C72" s="16"/>
      <c r="D72" s="16"/>
    </row>
    <row r="73" spans="2:4" ht="12.75">
      <c r="B73" s="113"/>
      <c r="C73" s="16"/>
      <c r="D73" s="16"/>
    </row>
    <row r="74" spans="2:4" ht="12.75">
      <c r="B74" s="113"/>
      <c r="C74" s="16"/>
      <c r="D74" s="16"/>
    </row>
    <row r="75" spans="2:4" ht="12.75">
      <c r="B75" s="113"/>
      <c r="C75" s="16"/>
      <c r="D75" s="16"/>
    </row>
    <row r="76" spans="2:4" ht="12.75">
      <c r="B76" s="113"/>
      <c r="C76" s="16"/>
      <c r="D76" s="16"/>
    </row>
    <row r="77" spans="2:4" ht="12.75">
      <c r="B77" s="113"/>
      <c r="C77" s="16"/>
      <c r="D77" s="16"/>
    </row>
    <row r="78" spans="2:4" ht="12.75">
      <c r="B78" s="113"/>
      <c r="C78" s="16"/>
      <c r="D78" s="16"/>
    </row>
    <row r="79" spans="2:4" ht="12.75">
      <c r="B79" s="113"/>
      <c r="C79" s="16"/>
      <c r="D79" s="16"/>
    </row>
    <row r="80" spans="2:4" ht="12.75">
      <c r="B80" s="113"/>
      <c r="C80" s="16"/>
      <c r="D80" s="16"/>
    </row>
    <row r="81" spans="2:4" ht="12.75">
      <c r="B81" s="113"/>
      <c r="C81" s="16"/>
      <c r="D81" s="16"/>
    </row>
    <row r="82" spans="2:4" ht="12.75">
      <c r="B82" s="113"/>
      <c r="C82" s="16"/>
      <c r="D82" s="16"/>
    </row>
    <row r="83" spans="2:4" ht="12.75">
      <c r="B83" s="113"/>
      <c r="C83" s="16"/>
      <c r="D83" s="16"/>
    </row>
    <row r="84" spans="2:4" ht="12.75">
      <c r="B84" s="113"/>
      <c r="C84" s="16"/>
      <c r="D84" s="16"/>
    </row>
    <row r="85" spans="2:4" ht="12.75">
      <c r="B85" s="113"/>
      <c r="C85" s="16"/>
      <c r="D85" s="16"/>
    </row>
    <row r="86" spans="2:4" ht="12.75">
      <c r="B86" s="113"/>
      <c r="C86" s="16"/>
      <c r="D86" s="16"/>
    </row>
    <row r="87" spans="2:4" ht="12.75">
      <c r="B87" s="113"/>
      <c r="C87" s="16"/>
      <c r="D87" s="16"/>
    </row>
    <row r="88" spans="2:4" ht="12.75">
      <c r="B88" s="113"/>
      <c r="C88" s="16"/>
      <c r="D88" s="16"/>
    </row>
    <row r="89" spans="2:4" ht="12.75">
      <c r="B89" s="113"/>
      <c r="C89" s="16"/>
      <c r="D89" s="16"/>
    </row>
    <row r="90" spans="2:4" ht="12.75">
      <c r="B90" s="113"/>
      <c r="C90" s="16"/>
      <c r="D90" s="16"/>
    </row>
    <row r="91" spans="2:4" ht="12.75">
      <c r="B91" s="113"/>
      <c r="C91" s="16"/>
      <c r="D91" s="16"/>
    </row>
    <row r="92" spans="2:4" ht="12.75">
      <c r="B92" s="113"/>
      <c r="C92" s="16"/>
      <c r="D92" s="16"/>
    </row>
    <row r="93" spans="2:4" ht="12.75">
      <c r="B93" s="113"/>
      <c r="C93" s="16"/>
      <c r="D93" s="16"/>
    </row>
    <row r="94" spans="2:4" ht="12.75">
      <c r="B94" s="113"/>
      <c r="C94" s="16"/>
      <c r="D94" s="16"/>
    </row>
    <row r="95" spans="2:4" ht="12.75">
      <c r="B95" s="113"/>
      <c r="C95" s="16"/>
      <c r="D95" s="16"/>
    </row>
    <row r="96" spans="2:4" ht="12.75">
      <c r="B96" s="113"/>
      <c r="C96" s="16"/>
      <c r="D96" s="16"/>
    </row>
    <row r="97" spans="2:4" ht="12.75">
      <c r="B97" s="113"/>
      <c r="C97" s="16"/>
      <c r="D97" s="16"/>
    </row>
    <row r="98" spans="2:4" ht="12.75">
      <c r="B98" s="113"/>
      <c r="C98" s="16"/>
      <c r="D98" s="16"/>
    </row>
    <row r="99" spans="2:4" ht="12.75">
      <c r="B99" s="113"/>
      <c r="C99" s="16"/>
      <c r="D99" s="16"/>
    </row>
    <row r="100" spans="2:4" ht="12.75">
      <c r="B100" s="113"/>
      <c r="C100" s="16"/>
      <c r="D100" s="16"/>
    </row>
    <row r="101" spans="2:4" ht="12.75">
      <c r="B101" s="113"/>
      <c r="C101" s="16"/>
      <c r="D101" s="16"/>
    </row>
    <row r="102" spans="2:4" ht="12.75">
      <c r="B102" s="113"/>
      <c r="C102" s="16"/>
      <c r="D102" s="16"/>
    </row>
    <row r="103" spans="2:4" ht="12.75">
      <c r="B103" s="113"/>
      <c r="C103" s="16"/>
      <c r="D103" s="16"/>
    </row>
    <row r="104" spans="2:4" ht="12.75">
      <c r="B104" s="113"/>
      <c r="C104" s="16"/>
      <c r="D104" s="16"/>
    </row>
    <row r="105" spans="2:4" ht="12.75">
      <c r="B105" s="113"/>
      <c r="C105" s="16"/>
      <c r="D105" s="16"/>
    </row>
  </sheetData>
  <mergeCells count="1">
    <mergeCell ref="B16:E16"/>
  </mergeCells>
  <printOptions/>
  <pageMargins left="0.75" right="0.75" top="1" bottom="1" header="0" footer="0"/>
  <pageSetup fitToHeight="1" fitToWidth="1" horizontalDpi="600" verticalDpi="600" orientation="landscape" paperSize="119" scale="72"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97"/>
  <sheetViews>
    <sheetView tabSelected="1" workbookViewId="0" topLeftCell="A1">
      <selection activeCell="O19" sqref="O19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77" customWidth="1"/>
    <col min="14" max="14" width="10.00390625" style="0" customWidth="1"/>
    <col min="15" max="15" width="12.28125" style="77" customWidth="1"/>
    <col min="16" max="49" width="10.00390625" style="0" customWidth="1"/>
    <col min="50" max="16384" width="2.7109375" style="3" customWidth="1"/>
  </cols>
  <sheetData>
    <row r="1" spans="1:49" s="11" customFormat="1" ht="12.75" customHeight="1">
      <c r="A1" s="190" t="s">
        <v>99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s="11" customFormat="1" ht="12.75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 customHeight="1">
      <c r="A3" s="190" t="s">
        <v>100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11" customFormat="1" ht="12.75" customHeight="1">
      <c r="A4" s="190" t="s">
        <v>101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s="11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77"/>
      <c r="N5" s="10"/>
      <c r="O5" s="77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s="11" customFormat="1" ht="12.75" customHeight="1">
      <c r="A6" s="221" t="s">
        <v>1</v>
      </c>
      <c r="B6" s="222"/>
      <c r="C6" s="222"/>
      <c r="D6" s="222"/>
      <c r="E6" s="223"/>
      <c r="F6" s="12"/>
      <c r="G6" s="13"/>
      <c r="H6" s="13"/>
      <c r="I6" s="10"/>
      <c r="J6" s="224" t="s">
        <v>548</v>
      </c>
      <c r="K6" s="248"/>
      <c r="L6" s="34"/>
      <c r="M6" s="83"/>
      <c r="N6" s="10"/>
      <c r="O6" s="77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11" customFormat="1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77"/>
      <c r="N7" s="10"/>
      <c r="O7" s="77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s="24" customFormat="1" ht="12" customHeight="1">
      <c r="A8" s="23" t="s">
        <v>2</v>
      </c>
      <c r="B8" s="191" t="s">
        <v>3</v>
      </c>
      <c r="C8" s="192"/>
      <c r="D8" s="192"/>
      <c r="E8" s="192"/>
      <c r="F8" s="192"/>
      <c r="G8" s="192"/>
      <c r="H8" s="192"/>
      <c r="I8" s="192"/>
      <c r="J8" s="193" t="s">
        <v>161</v>
      </c>
      <c r="K8" s="194"/>
      <c r="L8" s="194"/>
      <c r="M8" s="194"/>
      <c r="N8" s="194"/>
      <c r="O8" s="194"/>
      <c r="P8" s="194"/>
      <c r="Q8" s="194"/>
      <c r="R8" s="194"/>
      <c r="S8" s="195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49" s="26" customFormat="1" ht="12">
      <c r="A9" s="25"/>
      <c r="B9" s="196" t="s">
        <v>8</v>
      </c>
      <c r="J9" s="197" t="s">
        <v>92</v>
      </c>
      <c r="K9" s="197"/>
      <c r="L9" s="197"/>
      <c r="M9" s="197"/>
      <c r="N9" s="197"/>
      <c r="O9" s="197"/>
      <c r="P9" s="197"/>
      <c r="Q9" s="197"/>
      <c r="R9" s="197"/>
      <c r="S9" s="198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11" customFormat="1" ht="12">
      <c r="A10" s="10"/>
      <c r="B10" s="199" t="s">
        <v>4</v>
      </c>
      <c r="C10" s="24"/>
      <c r="D10" s="24"/>
      <c r="E10" s="24"/>
      <c r="F10" s="24"/>
      <c r="G10" s="24"/>
      <c r="H10" s="24"/>
      <c r="I10" s="24"/>
      <c r="J10" s="200" t="s">
        <v>526</v>
      </c>
      <c r="K10" s="200"/>
      <c r="L10" s="200"/>
      <c r="M10" s="200"/>
      <c r="N10" s="200"/>
      <c r="O10" s="200"/>
      <c r="P10" s="200"/>
      <c r="Q10" s="200"/>
      <c r="R10" s="200"/>
      <c r="S10" s="201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s="11" customFormat="1" ht="12">
      <c r="A11" s="10"/>
      <c r="B11" s="199" t="s">
        <v>104</v>
      </c>
      <c r="C11" s="24"/>
      <c r="D11" s="24"/>
      <c r="E11" s="24"/>
      <c r="F11" s="24"/>
      <c r="G11" s="24"/>
      <c r="H11" s="24"/>
      <c r="I11" s="24"/>
      <c r="J11" s="200" t="s">
        <v>105</v>
      </c>
      <c r="K11" s="200"/>
      <c r="L11" s="200"/>
      <c r="M11" s="202"/>
      <c r="N11" s="203"/>
      <c r="O11" s="204"/>
      <c r="P11" s="203"/>
      <c r="Q11" s="24"/>
      <c r="R11" s="24"/>
      <c r="S11" s="205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s="11" customFormat="1" ht="12">
      <c r="A12" s="10"/>
      <c r="B12" s="199" t="s">
        <v>6</v>
      </c>
      <c r="C12" s="24"/>
      <c r="D12" s="24"/>
      <c r="E12" s="24"/>
      <c r="F12" s="24"/>
      <c r="G12" s="24"/>
      <c r="H12" s="24"/>
      <c r="I12" s="24"/>
      <c r="J12" s="200" t="s">
        <v>162</v>
      </c>
      <c r="K12" s="200"/>
      <c r="L12" s="200"/>
      <c r="M12" s="200"/>
      <c r="N12" s="200"/>
      <c r="O12" s="200"/>
      <c r="P12" s="200"/>
      <c r="Q12" s="200"/>
      <c r="R12" s="200"/>
      <c r="S12" s="201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s="11" customFormat="1" ht="12">
      <c r="A13" s="10"/>
      <c r="B13" s="206" t="s">
        <v>7</v>
      </c>
      <c r="C13" s="207"/>
      <c r="D13" s="207"/>
      <c r="E13" s="207"/>
      <c r="F13" s="207"/>
      <c r="G13" s="207"/>
      <c r="H13" s="207"/>
      <c r="I13" s="207"/>
      <c r="J13" s="208" t="s">
        <v>107</v>
      </c>
      <c r="K13" s="208"/>
      <c r="L13" s="208"/>
      <c r="M13" s="208"/>
      <c r="N13" s="208"/>
      <c r="O13" s="208"/>
      <c r="P13" s="208"/>
      <c r="Q13" s="208"/>
      <c r="R13" s="208"/>
      <c r="S13" s="209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2:37" ht="12.75">
      <c r="B14" s="27"/>
      <c r="AI14" s="1"/>
      <c r="AJ14" s="1"/>
      <c r="AK14" s="1"/>
    </row>
    <row r="17" spans="6:54" ht="12.75" customHeight="1">
      <c r="F17" s="21"/>
      <c r="G17" s="21"/>
      <c r="H17" s="22"/>
      <c r="I17" s="22"/>
      <c r="J17" s="22"/>
      <c r="K17" s="231" t="s">
        <v>527</v>
      </c>
      <c r="L17" s="232"/>
      <c r="M17" s="232"/>
      <c r="N17" s="232"/>
      <c r="O17" s="232"/>
      <c r="P17" s="233"/>
      <c r="Q17" s="231" t="s">
        <v>528</v>
      </c>
      <c r="R17" s="232"/>
      <c r="S17" s="233"/>
      <c r="T17" s="231" t="s">
        <v>529</v>
      </c>
      <c r="U17" s="232"/>
      <c r="V17" s="233"/>
      <c r="W17" s="231" t="s">
        <v>530</v>
      </c>
      <c r="X17" s="232"/>
      <c r="Y17" s="233"/>
      <c r="Z17" s="231" t="s">
        <v>546</v>
      </c>
      <c r="AA17" s="232"/>
      <c r="AB17" s="233"/>
      <c r="AC17" s="231" t="s">
        <v>532</v>
      </c>
      <c r="AD17" s="232"/>
      <c r="AE17" s="233"/>
      <c r="AF17" s="231" t="s">
        <v>533</v>
      </c>
      <c r="AG17" s="232"/>
      <c r="AH17" s="233"/>
      <c r="AI17" s="234" t="s">
        <v>545</v>
      </c>
      <c r="AJ17" s="234"/>
      <c r="AK17" s="234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38"/>
      <c r="AY17" s="38"/>
      <c r="AZ17" s="38"/>
      <c r="BA17" s="38"/>
      <c r="BB17" s="38"/>
    </row>
    <row r="18" spans="2:54" ht="12.75" customHeight="1" thickBot="1">
      <c r="B18" s="225" t="s">
        <v>108</v>
      </c>
      <c r="C18" s="226"/>
      <c r="D18" s="227"/>
      <c r="E18" s="227"/>
      <c r="F18" s="227"/>
      <c r="G18" s="227"/>
      <c r="H18" s="227"/>
      <c r="I18" s="227"/>
      <c r="J18" s="228"/>
      <c r="K18" s="235">
        <v>2101</v>
      </c>
      <c r="L18" s="236"/>
      <c r="M18" s="236"/>
      <c r="N18" s="236"/>
      <c r="O18" s="236"/>
      <c r="P18" s="237"/>
      <c r="Q18" s="231" t="s">
        <v>539</v>
      </c>
      <c r="R18" s="232"/>
      <c r="S18" s="233"/>
      <c r="T18" s="238" t="s">
        <v>540</v>
      </c>
      <c r="U18" s="239"/>
      <c r="V18" s="240"/>
      <c r="W18" s="231" t="s">
        <v>541</v>
      </c>
      <c r="X18" s="232"/>
      <c r="Y18" s="233"/>
      <c r="Z18" s="231" t="s">
        <v>542</v>
      </c>
      <c r="AA18" s="232"/>
      <c r="AB18" s="233"/>
      <c r="AC18" s="231" t="s">
        <v>543</v>
      </c>
      <c r="AD18" s="232"/>
      <c r="AE18" s="233"/>
      <c r="AF18" s="231" t="s">
        <v>544</v>
      </c>
      <c r="AG18" s="232"/>
      <c r="AH18" s="233"/>
      <c r="AI18" s="241" t="s">
        <v>525</v>
      </c>
      <c r="AJ18" s="241"/>
      <c r="AK18" s="241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38"/>
      <c r="AY18" s="38"/>
      <c r="AZ18" s="38"/>
      <c r="BA18" s="38"/>
      <c r="BB18" s="38"/>
    </row>
    <row r="19" spans="1:54" s="8" customFormat="1" ht="45" customHeight="1" thickBot="1">
      <c r="A19" s="6"/>
      <c r="B19" s="230"/>
      <c r="C19" s="229"/>
      <c r="D19" s="229"/>
      <c r="E19" s="229"/>
      <c r="F19" s="229"/>
      <c r="G19" s="229"/>
      <c r="H19" s="229"/>
      <c r="I19" s="229"/>
      <c r="J19" s="229"/>
      <c r="K19" s="242" t="s">
        <v>163</v>
      </c>
      <c r="L19" s="243" t="s">
        <v>164</v>
      </c>
      <c r="M19" s="242" t="s">
        <v>163</v>
      </c>
      <c r="N19" s="244" t="s">
        <v>165</v>
      </c>
      <c r="O19" s="242" t="s">
        <v>163</v>
      </c>
      <c r="P19" s="244" t="s">
        <v>88</v>
      </c>
      <c r="Q19" s="245" t="s">
        <v>164</v>
      </c>
      <c r="R19" s="246" t="s">
        <v>165</v>
      </c>
      <c r="S19" s="246" t="s">
        <v>88</v>
      </c>
      <c r="T19" s="245" t="s">
        <v>164</v>
      </c>
      <c r="U19" s="246" t="s">
        <v>165</v>
      </c>
      <c r="V19" s="246" t="s">
        <v>88</v>
      </c>
      <c r="W19" s="245" t="s">
        <v>164</v>
      </c>
      <c r="X19" s="246" t="s">
        <v>165</v>
      </c>
      <c r="Y19" s="246" t="s">
        <v>88</v>
      </c>
      <c r="Z19" s="245" t="s">
        <v>164</v>
      </c>
      <c r="AA19" s="246" t="s">
        <v>165</v>
      </c>
      <c r="AB19" s="246" t="s">
        <v>88</v>
      </c>
      <c r="AC19" s="245" t="s">
        <v>164</v>
      </c>
      <c r="AD19" s="246" t="s">
        <v>165</v>
      </c>
      <c r="AE19" s="246" t="s">
        <v>88</v>
      </c>
      <c r="AF19" s="245" t="s">
        <v>164</v>
      </c>
      <c r="AG19" s="246" t="s">
        <v>165</v>
      </c>
      <c r="AH19" s="246" t="s">
        <v>88</v>
      </c>
      <c r="AI19" s="247" t="s">
        <v>164</v>
      </c>
      <c r="AJ19" s="247" t="s">
        <v>165</v>
      </c>
      <c r="AK19" s="247" t="s">
        <v>88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39"/>
      <c r="AY19" s="39"/>
      <c r="AZ19" s="39"/>
      <c r="BA19" s="39"/>
      <c r="BB19" s="39"/>
    </row>
    <row r="20" spans="1:83" s="29" customFormat="1" ht="12.75">
      <c r="A20" s="5"/>
      <c r="B20" s="210" t="s">
        <v>166</v>
      </c>
      <c r="C20" s="210"/>
      <c r="D20" s="210"/>
      <c r="E20" s="210"/>
      <c r="F20" s="210"/>
      <c r="G20" s="210"/>
      <c r="H20" s="210"/>
      <c r="I20" s="210"/>
      <c r="J20" s="210"/>
      <c r="K20" s="211" t="s">
        <v>167</v>
      </c>
      <c r="L20" s="212">
        <v>965</v>
      </c>
      <c r="M20" s="211" t="s">
        <v>168</v>
      </c>
      <c r="N20" s="212">
        <v>2570</v>
      </c>
      <c r="O20" s="211" t="s">
        <v>169</v>
      </c>
      <c r="P20" s="212">
        <v>1798</v>
      </c>
      <c r="Q20" s="213">
        <v>450</v>
      </c>
      <c r="R20" s="213">
        <v>835</v>
      </c>
      <c r="S20" s="213">
        <v>497</v>
      </c>
      <c r="T20" s="213">
        <v>11</v>
      </c>
      <c r="U20" s="213">
        <v>12</v>
      </c>
      <c r="V20" s="213">
        <v>5</v>
      </c>
      <c r="W20" s="213">
        <v>131</v>
      </c>
      <c r="X20" s="213">
        <v>259</v>
      </c>
      <c r="Y20" s="213">
        <v>119</v>
      </c>
      <c r="Z20" s="213">
        <v>9</v>
      </c>
      <c r="AA20" s="213">
        <v>24</v>
      </c>
      <c r="AB20" s="213">
        <v>31</v>
      </c>
      <c r="AC20" s="213">
        <v>112</v>
      </c>
      <c r="AD20" s="213">
        <v>210</v>
      </c>
      <c r="AE20" s="213">
        <v>195</v>
      </c>
      <c r="AF20" s="213">
        <v>234</v>
      </c>
      <c r="AG20" s="213">
        <v>640</v>
      </c>
      <c r="AH20" s="213">
        <v>670</v>
      </c>
      <c r="AI20" s="214">
        <f>L20+Q20+T20+W20+Z20+AC20+AF20</f>
        <v>1912</v>
      </c>
      <c r="AJ20" s="214">
        <f>N20+R20+U20+X20+AA20+AD20+AG20</f>
        <v>4550</v>
      </c>
      <c r="AK20" s="214">
        <f>P20+S20+V20+Y20+AB20+AE20+AH20</f>
        <v>3315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0"/>
      <c r="AY20" s="40"/>
      <c r="AZ20" s="40"/>
      <c r="BA20" s="40"/>
      <c r="BB20" s="40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</row>
    <row r="21" spans="1:54" s="36" customFormat="1" ht="12.75">
      <c r="A21" s="35"/>
      <c r="B21" s="215" t="s">
        <v>170</v>
      </c>
      <c r="C21" s="215"/>
      <c r="D21" s="215"/>
      <c r="E21" s="215"/>
      <c r="F21" s="215"/>
      <c r="G21" s="215"/>
      <c r="H21" s="215"/>
      <c r="I21" s="215"/>
      <c r="J21" s="215"/>
      <c r="K21" s="211" t="s">
        <v>171</v>
      </c>
      <c r="L21" s="212">
        <v>269</v>
      </c>
      <c r="M21" s="211" t="s">
        <v>172</v>
      </c>
      <c r="N21" s="212">
        <v>1367</v>
      </c>
      <c r="O21" s="211" t="s">
        <v>173</v>
      </c>
      <c r="P21" s="212">
        <v>354</v>
      </c>
      <c r="Q21" s="213">
        <v>179</v>
      </c>
      <c r="R21" s="213">
        <v>1793</v>
      </c>
      <c r="S21" s="213">
        <v>407</v>
      </c>
      <c r="T21" s="213">
        <v>16</v>
      </c>
      <c r="U21" s="213">
        <v>88</v>
      </c>
      <c r="V21" s="213">
        <v>5</v>
      </c>
      <c r="W21" s="213">
        <v>91</v>
      </c>
      <c r="X21" s="213">
        <v>776</v>
      </c>
      <c r="Y21" s="213">
        <v>243</v>
      </c>
      <c r="Z21" s="213">
        <v>0</v>
      </c>
      <c r="AA21" s="213">
        <v>0</v>
      </c>
      <c r="AB21" s="213">
        <v>0</v>
      </c>
      <c r="AC21" s="213">
        <v>53</v>
      </c>
      <c r="AD21" s="213">
        <v>421</v>
      </c>
      <c r="AE21" s="213">
        <v>110</v>
      </c>
      <c r="AF21" s="213">
        <v>11</v>
      </c>
      <c r="AG21" s="213">
        <v>133</v>
      </c>
      <c r="AH21" s="213">
        <v>25</v>
      </c>
      <c r="AI21" s="214">
        <f aca="true" t="shared" si="0" ref="AI21:AI32">L21+Q21+T21+W21+Z21+AC21+AF21</f>
        <v>619</v>
      </c>
      <c r="AJ21" s="214">
        <f aca="true" t="shared" si="1" ref="AJ21:AJ32">N21+R21+U21+X21+AA21+AD21+AG21</f>
        <v>4578</v>
      </c>
      <c r="AK21" s="214">
        <f aca="true" t="shared" si="2" ref="AK21:AK32">P21+S21+V21+Y21+AB21+AE21+AH21</f>
        <v>1144</v>
      </c>
      <c r="AL21" s="43"/>
      <c r="AM21" s="43"/>
      <c r="AN21" s="43"/>
      <c r="AO21" s="44"/>
      <c r="AP21" s="44"/>
      <c r="AQ21" s="44"/>
      <c r="AR21" s="43"/>
      <c r="AS21" s="43"/>
      <c r="AT21" s="43"/>
      <c r="AU21" s="43"/>
      <c r="AV21" s="43"/>
      <c r="AW21" s="43"/>
      <c r="AX21" s="40"/>
      <c r="AY21" s="40"/>
      <c r="AZ21" s="40"/>
      <c r="BA21" s="40"/>
      <c r="BB21" s="40"/>
    </row>
    <row r="22" spans="1:83" s="29" customFormat="1" ht="12.75" customHeight="1">
      <c r="A22" s="5"/>
      <c r="B22" s="216" t="s">
        <v>174</v>
      </c>
      <c r="C22" s="217"/>
      <c r="D22" s="217"/>
      <c r="E22" s="217"/>
      <c r="F22" s="217"/>
      <c r="G22" s="217"/>
      <c r="H22" s="217"/>
      <c r="I22" s="217"/>
      <c r="J22" s="218"/>
      <c r="K22" s="211" t="s">
        <v>175</v>
      </c>
      <c r="L22" s="212">
        <v>1183</v>
      </c>
      <c r="M22" s="211" t="s">
        <v>176</v>
      </c>
      <c r="N22" s="212">
        <v>2322</v>
      </c>
      <c r="O22" s="211" t="s">
        <v>177</v>
      </c>
      <c r="P22" s="212">
        <v>1177</v>
      </c>
      <c r="Q22" s="213">
        <v>1988</v>
      </c>
      <c r="R22" s="213">
        <v>6253</v>
      </c>
      <c r="S22" s="213">
        <v>8005</v>
      </c>
      <c r="T22" s="213">
        <v>184</v>
      </c>
      <c r="U22" s="213">
        <v>474</v>
      </c>
      <c r="V22" s="213">
        <v>148</v>
      </c>
      <c r="W22" s="213">
        <v>787</v>
      </c>
      <c r="X22" s="213">
        <v>2315</v>
      </c>
      <c r="Y22" s="213">
        <v>2189</v>
      </c>
      <c r="Z22" s="213">
        <v>16</v>
      </c>
      <c r="AA22" s="213">
        <v>35</v>
      </c>
      <c r="AB22" s="213">
        <v>50</v>
      </c>
      <c r="AC22" s="213">
        <v>719</v>
      </c>
      <c r="AD22" s="213">
        <v>2052</v>
      </c>
      <c r="AE22" s="213">
        <v>3184</v>
      </c>
      <c r="AF22" s="213">
        <v>84</v>
      </c>
      <c r="AG22" s="213">
        <v>169</v>
      </c>
      <c r="AH22" s="213">
        <v>108</v>
      </c>
      <c r="AI22" s="214">
        <f t="shared" si="0"/>
        <v>4961</v>
      </c>
      <c r="AJ22" s="214">
        <f t="shared" si="1"/>
        <v>13620</v>
      </c>
      <c r="AK22" s="214">
        <f t="shared" si="2"/>
        <v>14861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0"/>
      <c r="AY22" s="40"/>
      <c r="AZ22" s="40"/>
      <c r="BA22" s="40"/>
      <c r="BB22" s="40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</row>
    <row r="23" spans="1:83" s="29" customFormat="1" ht="12.75">
      <c r="A23" s="5"/>
      <c r="B23" s="210" t="s">
        <v>178</v>
      </c>
      <c r="C23" s="210"/>
      <c r="D23" s="210"/>
      <c r="E23" s="210"/>
      <c r="F23" s="210"/>
      <c r="G23" s="210"/>
      <c r="H23" s="210"/>
      <c r="I23" s="210"/>
      <c r="J23" s="210"/>
      <c r="K23" s="211" t="s">
        <v>179</v>
      </c>
      <c r="L23" s="212">
        <v>1648</v>
      </c>
      <c r="M23" s="211" t="s">
        <v>180</v>
      </c>
      <c r="N23" s="212">
        <v>4124</v>
      </c>
      <c r="O23" s="211" t="s">
        <v>181</v>
      </c>
      <c r="P23" s="212">
        <v>1698</v>
      </c>
      <c r="Q23" s="213">
        <v>2046</v>
      </c>
      <c r="R23" s="213">
        <v>6743</v>
      </c>
      <c r="S23" s="213">
        <v>4459</v>
      </c>
      <c r="T23" s="213">
        <v>130</v>
      </c>
      <c r="U23" s="213">
        <v>274</v>
      </c>
      <c r="V23" s="213">
        <v>46</v>
      </c>
      <c r="W23" s="213">
        <v>440</v>
      </c>
      <c r="X23" s="213">
        <v>1089</v>
      </c>
      <c r="Y23" s="213">
        <v>748</v>
      </c>
      <c r="Z23" s="213">
        <v>22</v>
      </c>
      <c r="AA23" s="213">
        <v>90</v>
      </c>
      <c r="AB23" s="213">
        <v>89</v>
      </c>
      <c r="AC23" s="213">
        <v>444</v>
      </c>
      <c r="AD23" s="213">
        <v>1087</v>
      </c>
      <c r="AE23" s="213">
        <v>857</v>
      </c>
      <c r="AF23" s="213">
        <v>594</v>
      </c>
      <c r="AG23" s="213">
        <v>1872</v>
      </c>
      <c r="AH23" s="213">
        <v>1178</v>
      </c>
      <c r="AI23" s="214">
        <f t="shared" si="0"/>
        <v>5324</v>
      </c>
      <c r="AJ23" s="214">
        <f t="shared" si="1"/>
        <v>15279</v>
      </c>
      <c r="AK23" s="214">
        <f t="shared" si="2"/>
        <v>9075</v>
      </c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0"/>
      <c r="AY23" s="40"/>
      <c r="AZ23" s="40"/>
      <c r="BA23" s="40"/>
      <c r="BB23" s="40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</row>
    <row r="24" spans="1:83" s="29" customFormat="1" ht="12.75">
      <c r="A24" s="5"/>
      <c r="B24" s="210" t="s">
        <v>182</v>
      </c>
      <c r="C24" s="210"/>
      <c r="D24" s="210"/>
      <c r="E24" s="210"/>
      <c r="F24" s="210"/>
      <c r="G24" s="210"/>
      <c r="H24" s="210"/>
      <c r="I24" s="210"/>
      <c r="J24" s="210"/>
      <c r="K24" s="211" t="s">
        <v>183</v>
      </c>
      <c r="L24" s="212">
        <v>72</v>
      </c>
      <c r="M24" s="211" t="s">
        <v>184</v>
      </c>
      <c r="N24" s="212">
        <v>97</v>
      </c>
      <c r="O24" s="211" t="s">
        <v>185</v>
      </c>
      <c r="P24" s="212">
        <v>31</v>
      </c>
      <c r="Q24" s="213">
        <v>4</v>
      </c>
      <c r="R24" s="213">
        <v>13</v>
      </c>
      <c r="S24" s="213">
        <v>2</v>
      </c>
      <c r="T24" s="213">
        <v>0</v>
      </c>
      <c r="U24" s="213">
        <v>0</v>
      </c>
      <c r="V24" s="213">
        <v>0</v>
      </c>
      <c r="W24" s="213">
        <v>9</v>
      </c>
      <c r="X24" s="213">
        <v>10</v>
      </c>
      <c r="Y24" s="213">
        <v>2</v>
      </c>
      <c r="Z24" s="213">
        <v>0</v>
      </c>
      <c r="AA24" s="213">
        <v>0</v>
      </c>
      <c r="AB24" s="213">
        <v>0</v>
      </c>
      <c r="AC24" s="213">
        <v>13</v>
      </c>
      <c r="AD24" s="213">
        <v>22</v>
      </c>
      <c r="AE24" s="213">
        <v>9</v>
      </c>
      <c r="AF24" s="213">
        <v>16</v>
      </c>
      <c r="AG24" s="213">
        <v>23</v>
      </c>
      <c r="AH24" s="213">
        <v>7</v>
      </c>
      <c r="AI24" s="214">
        <f t="shared" si="0"/>
        <v>114</v>
      </c>
      <c r="AJ24" s="214">
        <f t="shared" si="1"/>
        <v>165</v>
      </c>
      <c r="AK24" s="214">
        <f t="shared" si="2"/>
        <v>51</v>
      </c>
      <c r="AL24" s="43"/>
      <c r="AM24" s="43"/>
      <c r="AN24" s="44"/>
      <c r="AO24" s="43"/>
      <c r="AP24" s="43"/>
      <c r="AQ24" s="43"/>
      <c r="AR24" s="43"/>
      <c r="AS24" s="43"/>
      <c r="AT24" s="43"/>
      <c r="AU24" s="43"/>
      <c r="AV24" s="43"/>
      <c r="AW24" s="43"/>
      <c r="AX24" s="40"/>
      <c r="AY24" s="40"/>
      <c r="AZ24" s="40"/>
      <c r="BA24" s="40"/>
      <c r="BB24" s="40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</row>
    <row r="25" spans="1:83" s="29" customFormat="1" ht="12.75" customHeight="1">
      <c r="A25" s="5"/>
      <c r="B25" s="216" t="s">
        <v>186</v>
      </c>
      <c r="C25" s="217"/>
      <c r="D25" s="217"/>
      <c r="E25" s="217"/>
      <c r="F25" s="217"/>
      <c r="G25" s="217"/>
      <c r="H25" s="217"/>
      <c r="I25" s="217"/>
      <c r="J25" s="218"/>
      <c r="K25" s="211" t="s">
        <v>187</v>
      </c>
      <c r="L25" s="212">
        <v>1606</v>
      </c>
      <c r="M25" s="211" t="s">
        <v>188</v>
      </c>
      <c r="N25" s="212">
        <v>2855</v>
      </c>
      <c r="O25" s="211" t="s">
        <v>189</v>
      </c>
      <c r="P25" s="212">
        <v>921</v>
      </c>
      <c r="Q25" s="213">
        <v>1570</v>
      </c>
      <c r="R25" s="213">
        <v>3000</v>
      </c>
      <c r="S25" s="213">
        <v>1624</v>
      </c>
      <c r="T25" s="213">
        <v>137</v>
      </c>
      <c r="U25" s="213">
        <v>199</v>
      </c>
      <c r="V25" s="213">
        <v>45</v>
      </c>
      <c r="W25" s="213">
        <v>536</v>
      </c>
      <c r="X25" s="213">
        <v>932</v>
      </c>
      <c r="Y25" s="213">
        <v>305</v>
      </c>
      <c r="Z25" s="213">
        <v>26</v>
      </c>
      <c r="AA25" s="213">
        <v>59</v>
      </c>
      <c r="AB25" s="213">
        <v>42</v>
      </c>
      <c r="AC25" s="213">
        <v>550</v>
      </c>
      <c r="AD25" s="213">
        <v>994</v>
      </c>
      <c r="AE25" s="213">
        <v>560</v>
      </c>
      <c r="AF25" s="213">
        <v>429</v>
      </c>
      <c r="AG25" s="213">
        <v>943</v>
      </c>
      <c r="AH25" s="213">
        <v>494</v>
      </c>
      <c r="AI25" s="214">
        <f t="shared" si="0"/>
        <v>4854</v>
      </c>
      <c r="AJ25" s="214">
        <f t="shared" si="1"/>
        <v>8982</v>
      </c>
      <c r="AK25" s="214">
        <f t="shared" si="2"/>
        <v>3991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0"/>
      <c r="AY25" s="40"/>
      <c r="AZ25" s="40"/>
      <c r="BA25" s="40"/>
      <c r="BB25" s="40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</row>
    <row r="26" spans="1:83" s="29" customFormat="1" ht="12.75">
      <c r="A26" s="5"/>
      <c r="B26" s="210" t="s">
        <v>190</v>
      </c>
      <c r="C26" s="210"/>
      <c r="D26" s="210"/>
      <c r="E26" s="210"/>
      <c r="F26" s="210"/>
      <c r="G26" s="210"/>
      <c r="H26" s="210"/>
      <c r="I26" s="210"/>
      <c r="J26" s="210"/>
      <c r="K26" s="211" t="s">
        <v>191</v>
      </c>
      <c r="L26" s="212">
        <v>1028</v>
      </c>
      <c r="M26" s="211" t="s">
        <v>192</v>
      </c>
      <c r="N26" s="212">
        <v>6910</v>
      </c>
      <c r="O26" s="211" t="s">
        <v>193</v>
      </c>
      <c r="P26" s="212">
        <v>1203</v>
      </c>
      <c r="Q26" s="213">
        <v>391</v>
      </c>
      <c r="R26" s="213">
        <v>1680</v>
      </c>
      <c r="S26" s="213">
        <v>533</v>
      </c>
      <c r="T26" s="213">
        <v>1</v>
      </c>
      <c r="U26" s="213">
        <v>1</v>
      </c>
      <c r="V26" s="213">
        <v>0</v>
      </c>
      <c r="W26" s="213">
        <v>0</v>
      </c>
      <c r="X26" s="213">
        <v>0</v>
      </c>
      <c r="Y26" s="213">
        <v>0</v>
      </c>
      <c r="Z26" s="213">
        <v>14</v>
      </c>
      <c r="AA26" s="213">
        <v>84</v>
      </c>
      <c r="AB26" s="213">
        <v>24</v>
      </c>
      <c r="AC26" s="213">
        <v>6</v>
      </c>
      <c r="AD26" s="213">
        <v>6</v>
      </c>
      <c r="AE26" s="213">
        <v>1</v>
      </c>
      <c r="AF26" s="213">
        <v>296</v>
      </c>
      <c r="AG26" s="213">
        <v>1034</v>
      </c>
      <c r="AH26" s="213">
        <v>251</v>
      </c>
      <c r="AI26" s="214">
        <f t="shared" si="0"/>
        <v>1736</v>
      </c>
      <c r="AJ26" s="214">
        <f t="shared" si="1"/>
        <v>9715</v>
      </c>
      <c r="AK26" s="214">
        <f t="shared" si="2"/>
        <v>2012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0"/>
      <c r="AY26" s="40"/>
      <c r="AZ26" s="40"/>
      <c r="BA26" s="40"/>
      <c r="BB26" s="40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</row>
    <row r="27" spans="1:83" s="29" customFormat="1" ht="12.75">
      <c r="A27" s="5"/>
      <c r="B27" s="210" t="s">
        <v>194</v>
      </c>
      <c r="C27" s="210"/>
      <c r="D27" s="210"/>
      <c r="E27" s="210"/>
      <c r="F27" s="210"/>
      <c r="G27" s="210"/>
      <c r="H27" s="210"/>
      <c r="I27" s="210"/>
      <c r="J27" s="210"/>
      <c r="K27" s="211" t="s">
        <v>195</v>
      </c>
      <c r="L27" s="212">
        <v>209</v>
      </c>
      <c r="M27" s="211" t="s">
        <v>523</v>
      </c>
      <c r="N27" s="212">
        <v>1469</v>
      </c>
      <c r="O27" s="211" t="s">
        <v>524</v>
      </c>
      <c r="P27" s="212">
        <v>491</v>
      </c>
      <c r="Q27" s="213">
        <v>115</v>
      </c>
      <c r="R27" s="213">
        <v>368</v>
      </c>
      <c r="S27" s="213">
        <v>79</v>
      </c>
      <c r="T27" s="213">
        <v>0</v>
      </c>
      <c r="U27" s="213">
        <v>0</v>
      </c>
      <c r="V27" s="213">
        <v>0</v>
      </c>
      <c r="W27" s="213">
        <v>2</v>
      </c>
      <c r="X27" s="213">
        <v>2</v>
      </c>
      <c r="Y27" s="213">
        <v>0</v>
      </c>
      <c r="Z27" s="213">
        <v>4</v>
      </c>
      <c r="AA27" s="213">
        <v>20</v>
      </c>
      <c r="AB27" s="213">
        <v>6</v>
      </c>
      <c r="AC27" s="213">
        <v>3</v>
      </c>
      <c r="AD27" s="213">
        <v>14</v>
      </c>
      <c r="AE27" s="213">
        <v>2</v>
      </c>
      <c r="AF27" s="213">
        <v>25</v>
      </c>
      <c r="AG27" s="213">
        <v>128</v>
      </c>
      <c r="AH27" s="213">
        <v>66</v>
      </c>
      <c r="AI27" s="214">
        <f t="shared" si="0"/>
        <v>358</v>
      </c>
      <c r="AJ27" s="214">
        <f t="shared" si="1"/>
        <v>2001</v>
      </c>
      <c r="AK27" s="214">
        <f t="shared" si="2"/>
        <v>644</v>
      </c>
      <c r="AL27" s="43"/>
      <c r="AM27" s="43"/>
      <c r="AN27" s="43"/>
      <c r="AO27" s="43"/>
      <c r="AP27" s="44"/>
      <c r="AQ27" s="44"/>
      <c r="AR27" s="44"/>
      <c r="AS27" s="44"/>
      <c r="AT27" s="44"/>
      <c r="AU27" s="43"/>
      <c r="AV27" s="43"/>
      <c r="AW27" s="43"/>
      <c r="AX27" s="40"/>
      <c r="AY27" s="40"/>
      <c r="AZ27" s="40"/>
      <c r="BA27" s="40"/>
      <c r="BB27" s="40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</row>
    <row r="28" spans="1:83" s="29" customFormat="1" ht="12.75">
      <c r="A28" s="5"/>
      <c r="B28" s="210" t="s">
        <v>196</v>
      </c>
      <c r="C28" s="210"/>
      <c r="D28" s="210"/>
      <c r="E28" s="210"/>
      <c r="F28" s="210"/>
      <c r="G28" s="210"/>
      <c r="H28" s="210"/>
      <c r="I28" s="210"/>
      <c r="J28" s="210"/>
      <c r="K28" s="211" t="s">
        <v>197</v>
      </c>
      <c r="L28" s="212">
        <v>39</v>
      </c>
      <c r="M28" s="211" t="s">
        <v>198</v>
      </c>
      <c r="N28" s="212">
        <v>303</v>
      </c>
      <c r="O28" s="211" t="s">
        <v>199</v>
      </c>
      <c r="P28" s="212">
        <v>88</v>
      </c>
      <c r="Q28" s="213">
        <v>2</v>
      </c>
      <c r="R28" s="213">
        <v>6</v>
      </c>
      <c r="S28" s="213">
        <v>4</v>
      </c>
      <c r="T28" s="213">
        <v>0</v>
      </c>
      <c r="U28" s="213">
        <v>0</v>
      </c>
      <c r="V28" s="213">
        <v>0</v>
      </c>
      <c r="W28" s="213">
        <v>0</v>
      </c>
      <c r="X28" s="213">
        <v>0</v>
      </c>
      <c r="Y28" s="213">
        <v>0</v>
      </c>
      <c r="Z28" s="213">
        <v>0</v>
      </c>
      <c r="AA28" s="213">
        <v>0</v>
      </c>
      <c r="AB28" s="213">
        <v>0</v>
      </c>
      <c r="AC28" s="213">
        <v>0</v>
      </c>
      <c r="AD28" s="213">
        <v>0</v>
      </c>
      <c r="AE28" s="213">
        <v>0</v>
      </c>
      <c r="AF28" s="213">
        <v>24</v>
      </c>
      <c r="AG28" s="213">
        <v>62</v>
      </c>
      <c r="AH28" s="213">
        <v>31</v>
      </c>
      <c r="AI28" s="214">
        <f t="shared" si="0"/>
        <v>65</v>
      </c>
      <c r="AJ28" s="214">
        <f t="shared" si="1"/>
        <v>371</v>
      </c>
      <c r="AK28" s="214">
        <f t="shared" si="2"/>
        <v>123</v>
      </c>
      <c r="AL28" s="44"/>
      <c r="AM28" s="44"/>
      <c r="AN28" s="44"/>
      <c r="AO28" s="43"/>
      <c r="AP28" s="43"/>
      <c r="AQ28" s="43"/>
      <c r="AR28" s="44"/>
      <c r="AS28" s="44"/>
      <c r="AT28" s="44"/>
      <c r="AU28" s="43"/>
      <c r="AV28" s="43"/>
      <c r="AW28" s="43"/>
      <c r="AX28" s="40"/>
      <c r="AY28" s="40"/>
      <c r="AZ28" s="40"/>
      <c r="BA28" s="40"/>
      <c r="BB28" s="40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</row>
    <row r="29" spans="1:83" s="29" customFormat="1" ht="12.75">
      <c r="A29" s="5"/>
      <c r="B29" s="210" t="s">
        <v>200</v>
      </c>
      <c r="C29" s="210"/>
      <c r="D29" s="210"/>
      <c r="E29" s="210"/>
      <c r="F29" s="210"/>
      <c r="G29" s="210"/>
      <c r="H29" s="210"/>
      <c r="I29" s="210"/>
      <c r="J29" s="210"/>
      <c r="K29" s="211" t="s">
        <v>201</v>
      </c>
      <c r="L29" s="219">
        <v>5</v>
      </c>
      <c r="M29" s="211" t="s">
        <v>202</v>
      </c>
      <c r="N29" s="219">
        <v>10</v>
      </c>
      <c r="O29" s="211" t="s">
        <v>203</v>
      </c>
      <c r="P29" s="219">
        <v>1</v>
      </c>
      <c r="Q29" s="213">
        <v>6</v>
      </c>
      <c r="R29" s="213">
        <v>9</v>
      </c>
      <c r="S29" s="213">
        <v>12</v>
      </c>
      <c r="T29" s="213">
        <v>4</v>
      </c>
      <c r="U29" s="213">
        <v>6</v>
      </c>
      <c r="V29" s="213">
        <v>2</v>
      </c>
      <c r="W29" s="213">
        <v>40</v>
      </c>
      <c r="X29" s="213">
        <v>81</v>
      </c>
      <c r="Y29" s="213">
        <v>70</v>
      </c>
      <c r="Z29" s="213">
        <v>0</v>
      </c>
      <c r="AA29" s="213">
        <v>0</v>
      </c>
      <c r="AB29" s="213">
        <v>0</v>
      </c>
      <c r="AC29" s="213">
        <v>14</v>
      </c>
      <c r="AD29" s="213">
        <v>28</v>
      </c>
      <c r="AE29" s="213">
        <v>6</v>
      </c>
      <c r="AF29" s="213"/>
      <c r="AG29" s="213"/>
      <c r="AH29" s="213"/>
      <c r="AI29" s="214">
        <f t="shared" si="0"/>
        <v>69</v>
      </c>
      <c r="AJ29" s="214">
        <f t="shared" si="1"/>
        <v>134</v>
      </c>
      <c r="AK29" s="214">
        <f t="shared" si="2"/>
        <v>91</v>
      </c>
      <c r="AL29" s="44"/>
      <c r="AM29" s="44"/>
      <c r="AN29" s="44"/>
      <c r="AO29" s="44"/>
      <c r="AP29" s="44"/>
      <c r="AQ29" s="44"/>
      <c r="AR29" s="44"/>
      <c r="AS29" s="44"/>
      <c r="AT29" s="44"/>
      <c r="AU29" s="43"/>
      <c r="AV29" s="43"/>
      <c r="AW29" s="43"/>
      <c r="AX29" s="40"/>
      <c r="AY29" s="40"/>
      <c r="AZ29" s="40"/>
      <c r="BA29" s="40"/>
      <c r="BB29" s="40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</row>
    <row r="30" spans="1:83" s="29" customFormat="1" ht="12.75">
      <c r="A30" s="5"/>
      <c r="B30" s="210" t="s">
        <v>204</v>
      </c>
      <c r="C30" s="210"/>
      <c r="D30" s="210"/>
      <c r="E30" s="210"/>
      <c r="F30" s="210"/>
      <c r="G30" s="210"/>
      <c r="H30" s="210"/>
      <c r="I30" s="210"/>
      <c r="J30" s="210"/>
      <c r="K30" s="211" t="s">
        <v>205</v>
      </c>
      <c r="L30" s="212">
        <v>333</v>
      </c>
      <c r="M30" s="211" t="s">
        <v>206</v>
      </c>
      <c r="N30" s="212">
        <v>815</v>
      </c>
      <c r="O30" s="211" t="s">
        <v>207</v>
      </c>
      <c r="P30" s="212">
        <v>367</v>
      </c>
      <c r="Q30" s="213">
        <v>445</v>
      </c>
      <c r="R30" s="213">
        <v>1354</v>
      </c>
      <c r="S30" s="213">
        <v>682</v>
      </c>
      <c r="T30" s="213">
        <v>43</v>
      </c>
      <c r="U30" s="213">
        <v>140</v>
      </c>
      <c r="V30" s="213">
        <v>8</v>
      </c>
      <c r="W30" s="213">
        <v>267</v>
      </c>
      <c r="X30" s="213">
        <v>896</v>
      </c>
      <c r="Y30" s="213">
        <v>596</v>
      </c>
      <c r="Z30" s="213">
        <v>0</v>
      </c>
      <c r="AA30" s="213">
        <v>0</v>
      </c>
      <c r="AB30" s="213">
        <v>0</v>
      </c>
      <c r="AC30" s="213">
        <v>117</v>
      </c>
      <c r="AD30" s="213">
        <v>326</v>
      </c>
      <c r="AE30" s="213">
        <v>135</v>
      </c>
      <c r="AF30" s="213">
        <v>50</v>
      </c>
      <c r="AG30" s="213">
        <v>140</v>
      </c>
      <c r="AH30" s="213">
        <v>87</v>
      </c>
      <c r="AI30" s="214">
        <f t="shared" si="0"/>
        <v>1255</v>
      </c>
      <c r="AJ30" s="214">
        <f t="shared" si="1"/>
        <v>3671</v>
      </c>
      <c r="AK30" s="214">
        <f t="shared" si="2"/>
        <v>1875</v>
      </c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0"/>
      <c r="AY30" s="40"/>
      <c r="AZ30" s="40"/>
      <c r="BA30" s="40"/>
      <c r="BB30" s="40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</row>
    <row r="31" spans="1:83" s="29" customFormat="1" ht="12.75">
      <c r="A31" s="5"/>
      <c r="B31" s="210" t="s">
        <v>208</v>
      </c>
      <c r="C31" s="210"/>
      <c r="D31" s="210"/>
      <c r="E31" s="210"/>
      <c r="F31" s="210"/>
      <c r="G31" s="210"/>
      <c r="H31" s="210"/>
      <c r="I31" s="210"/>
      <c r="J31" s="210"/>
      <c r="K31" s="211" t="s">
        <v>209</v>
      </c>
      <c r="L31" s="219">
        <v>2</v>
      </c>
      <c r="M31" s="211" t="s">
        <v>210</v>
      </c>
      <c r="N31" s="219">
        <v>2</v>
      </c>
      <c r="O31" s="211" t="s">
        <v>211</v>
      </c>
      <c r="P31" s="219">
        <v>0</v>
      </c>
      <c r="Q31" s="213">
        <v>27</v>
      </c>
      <c r="R31" s="213">
        <v>55</v>
      </c>
      <c r="S31" s="213">
        <v>29</v>
      </c>
      <c r="T31" s="213">
        <v>9</v>
      </c>
      <c r="U31" s="213">
        <v>28</v>
      </c>
      <c r="V31" s="213">
        <v>28</v>
      </c>
      <c r="W31" s="213">
        <v>36</v>
      </c>
      <c r="X31" s="213">
        <v>65</v>
      </c>
      <c r="Y31" s="213">
        <v>24</v>
      </c>
      <c r="Z31" s="213">
        <v>0</v>
      </c>
      <c r="AA31" s="213">
        <v>0</v>
      </c>
      <c r="AB31" s="213">
        <v>0</v>
      </c>
      <c r="AC31" s="213">
        <v>7</v>
      </c>
      <c r="AD31" s="213">
        <v>7</v>
      </c>
      <c r="AE31" s="213">
        <v>3</v>
      </c>
      <c r="AF31" s="213"/>
      <c r="AG31" s="213"/>
      <c r="AH31" s="213"/>
      <c r="AI31" s="214">
        <f t="shared" si="0"/>
        <v>81</v>
      </c>
      <c r="AJ31" s="214">
        <f t="shared" si="1"/>
        <v>157</v>
      </c>
      <c r="AK31" s="214">
        <f t="shared" si="2"/>
        <v>84</v>
      </c>
      <c r="AL31" s="44"/>
      <c r="AM31" s="44"/>
      <c r="AN31" s="44"/>
      <c r="AO31" s="44"/>
      <c r="AP31" s="44"/>
      <c r="AQ31" s="44"/>
      <c r="AR31" s="44"/>
      <c r="AS31" s="44"/>
      <c r="AT31" s="44"/>
      <c r="AU31" s="43"/>
      <c r="AV31" s="43"/>
      <c r="AW31" s="43"/>
      <c r="AX31" s="40"/>
      <c r="AY31" s="40"/>
      <c r="AZ31" s="40"/>
      <c r="BA31" s="40"/>
      <c r="BB31" s="40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</row>
    <row r="32" spans="2:83" s="30" customFormat="1" ht="11.25" customHeight="1">
      <c r="B32" s="220" t="s">
        <v>90</v>
      </c>
      <c r="C32" s="220"/>
      <c r="D32" s="220"/>
      <c r="E32" s="220"/>
      <c r="F32" s="220"/>
      <c r="G32" s="220"/>
      <c r="H32" s="220"/>
      <c r="I32" s="220"/>
      <c r="J32" s="220"/>
      <c r="K32" s="211" t="s">
        <v>212</v>
      </c>
      <c r="L32" s="212">
        <f>SUM(L20:L31)</f>
        <v>7359</v>
      </c>
      <c r="M32" s="211" t="s">
        <v>213</v>
      </c>
      <c r="N32" s="212">
        <f>SUM(N20:N31)</f>
        <v>22844</v>
      </c>
      <c r="O32" s="211" t="s">
        <v>214</v>
      </c>
      <c r="P32" s="212">
        <f>SUM(P20:P31)</f>
        <v>8129</v>
      </c>
      <c r="Q32" s="212">
        <f>SUM(Q20:Q31)</f>
        <v>7223</v>
      </c>
      <c r="R32" s="212">
        <f aca="true" t="shared" si="3" ref="R32:AH32">SUM(R20:R31)</f>
        <v>22109</v>
      </c>
      <c r="S32" s="212">
        <f t="shared" si="3"/>
        <v>16333</v>
      </c>
      <c r="T32" s="212">
        <f t="shared" si="3"/>
        <v>535</v>
      </c>
      <c r="U32" s="212">
        <f t="shared" si="3"/>
        <v>1222</v>
      </c>
      <c r="V32" s="212">
        <f t="shared" si="3"/>
        <v>287</v>
      </c>
      <c r="W32" s="212">
        <f t="shared" si="3"/>
        <v>2339</v>
      </c>
      <c r="X32" s="212">
        <f t="shared" si="3"/>
        <v>6425</v>
      </c>
      <c r="Y32" s="212">
        <f t="shared" si="3"/>
        <v>4296</v>
      </c>
      <c r="Z32" s="212">
        <f t="shared" si="3"/>
        <v>91</v>
      </c>
      <c r="AA32" s="212">
        <f t="shared" si="3"/>
        <v>312</v>
      </c>
      <c r="AB32" s="212">
        <f t="shared" si="3"/>
        <v>242</v>
      </c>
      <c r="AC32" s="212">
        <f t="shared" si="3"/>
        <v>2038</v>
      </c>
      <c r="AD32" s="212">
        <f t="shared" si="3"/>
        <v>5167</v>
      </c>
      <c r="AE32" s="212">
        <f t="shared" si="3"/>
        <v>5062</v>
      </c>
      <c r="AF32" s="212">
        <f t="shared" si="3"/>
        <v>1763</v>
      </c>
      <c r="AG32" s="212">
        <f t="shared" si="3"/>
        <v>5144</v>
      </c>
      <c r="AH32" s="212">
        <f t="shared" si="3"/>
        <v>2917</v>
      </c>
      <c r="AI32" s="214">
        <f t="shared" si="0"/>
        <v>21348</v>
      </c>
      <c r="AJ32" s="214">
        <f t="shared" si="1"/>
        <v>63223</v>
      </c>
      <c r="AK32" s="214">
        <f t="shared" si="2"/>
        <v>37266</v>
      </c>
      <c r="AL32" s="55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1"/>
      <c r="AY32" s="41"/>
      <c r="AZ32" s="41"/>
      <c r="BA32" s="41"/>
      <c r="BB32" s="41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</row>
    <row r="33" spans="1:49" s="29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31"/>
      <c r="M33" s="134"/>
      <c r="N33" s="31"/>
      <c r="O33" s="134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</row>
    <row r="34" spans="1:49" s="33" customFormat="1" ht="11.25">
      <c r="A34" s="32"/>
      <c r="B34" s="32" t="s">
        <v>215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85"/>
      <c r="N34" s="32"/>
      <c r="O34" s="85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</row>
    <row r="35" spans="1:49" s="29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85"/>
      <c r="N35" s="5"/>
      <c r="O35" s="137"/>
      <c r="P35" s="48"/>
      <c r="Q35" s="48"/>
      <c r="R35" s="5"/>
      <c r="S35" s="5"/>
      <c r="T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s="29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85"/>
      <c r="N36" s="5"/>
      <c r="O36" s="138"/>
      <c r="R36" s="5"/>
      <c r="S36" s="5"/>
      <c r="T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s="29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46"/>
      <c r="L37" s="46"/>
      <c r="M37" s="135"/>
      <c r="N37" s="46"/>
      <c r="O37" s="138"/>
      <c r="R37" s="45"/>
      <c r="S37" s="45"/>
      <c r="T37" s="45"/>
      <c r="AH37" s="46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s="29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47"/>
      <c r="L38" s="47"/>
      <c r="M38" s="136"/>
      <c r="N38" s="47"/>
      <c r="O38" s="138"/>
      <c r="R38" s="45"/>
      <c r="S38" s="45"/>
      <c r="T38" s="45"/>
      <c r="AH38" s="47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s="29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85"/>
      <c r="N39" s="5"/>
      <c r="O39" s="138"/>
      <c r="R39" s="5"/>
      <c r="S39" s="5"/>
      <c r="T39" s="5"/>
      <c r="U39" s="48"/>
      <c r="V39" s="48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s="29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85"/>
      <c r="N40" s="5"/>
      <c r="O40" s="138"/>
      <c r="R40" s="5"/>
      <c r="S40" s="5"/>
      <c r="T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s="29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85"/>
      <c r="N41" s="5"/>
      <c r="O41" s="138"/>
      <c r="R41" s="5"/>
      <c r="S41" s="5"/>
      <c r="T41" s="5"/>
      <c r="AH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s="29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85"/>
      <c r="N42" s="5"/>
      <c r="O42" s="138"/>
      <c r="R42" s="5"/>
      <c r="S42" s="5"/>
      <c r="T42" s="5"/>
      <c r="AH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s="29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85"/>
      <c r="N43" s="5"/>
      <c r="O43" s="138"/>
      <c r="R43" s="5"/>
      <c r="S43" s="5"/>
      <c r="T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s="29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85"/>
      <c r="N44" s="5"/>
      <c r="O44" s="8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s="29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85"/>
      <c r="N45" s="5"/>
      <c r="O45" s="8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s="29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85"/>
      <c r="N46" s="5"/>
      <c r="O46" s="8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s="29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85"/>
      <c r="N47" s="5"/>
      <c r="O47" s="8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s="29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85"/>
      <c r="N48" s="5"/>
      <c r="O48" s="8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s="29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85"/>
      <c r="N49" s="5"/>
      <c r="O49" s="8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s="29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85"/>
      <c r="N50" s="5"/>
      <c r="O50" s="8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s="29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85"/>
      <c r="N51" s="5"/>
      <c r="O51" s="8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s="29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85"/>
      <c r="N52" s="5"/>
      <c r="O52" s="8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s="29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85"/>
      <c r="N53" s="5"/>
      <c r="O53" s="8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s="29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85"/>
      <c r="N54" s="5"/>
      <c r="O54" s="8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s="29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85"/>
      <c r="N55" s="5"/>
      <c r="O55" s="8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s="29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85"/>
      <c r="N56" s="5"/>
      <c r="O56" s="8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s="29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85"/>
      <c r="N57" s="5"/>
      <c r="O57" s="8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s="29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85"/>
      <c r="N58" s="5"/>
      <c r="O58" s="8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s="29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85"/>
      <c r="N59" s="5"/>
      <c r="O59" s="8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s="29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85"/>
      <c r="N60" s="5"/>
      <c r="O60" s="8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s="29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85"/>
      <c r="N61" s="5"/>
      <c r="O61" s="8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s="29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85"/>
      <c r="N62" s="5"/>
      <c r="O62" s="8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s="29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85"/>
      <c r="N63" s="5"/>
      <c r="O63" s="8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s="29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85"/>
      <c r="N64" s="5"/>
      <c r="O64" s="8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49" s="29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85"/>
      <c r="N65" s="5"/>
      <c r="O65" s="8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49" s="29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85"/>
      <c r="N66" s="5"/>
      <c r="O66" s="8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49" s="29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85"/>
      <c r="N67" s="5"/>
      <c r="O67" s="8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49" s="29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85"/>
      <c r="N68" s="5"/>
      <c r="O68" s="8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49" s="29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85"/>
      <c r="N69" s="5"/>
      <c r="O69" s="8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49" s="29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85"/>
      <c r="N70" s="5"/>
      <c r="O70" s="8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1:49" s="29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85"/>
      <c r="N71" s="5"/>
      <c r="O71" s="8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1:49" s="29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85"/>
      <c r="N72" s="5"/>
      <c r="O72" s="8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1:49" s="29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85"/>
      <c r="N73" s="5"/>
      <c r="O73" s="8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1:49" s="29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85"/>
      <c r="N74" s="5"/>
      <c r="O74" s="8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29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85"/>
      <c r="N75" s="5"/>
      <c r="O75" s="8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29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85"/>
      <c r="N76" s="5"/>
      <c r="O76" s="8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29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85"/>
      <c r="N77" s="5"/>
      <c r="O77" s="8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29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85"/>
      <c r="N78" s="5"/>
      <c r="O78" s="8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29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85"/>
      <c r="N79" s="5"/>
      <c r="O79" s="8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29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85"/>
      <c r="N80" s="5"/>
      <c r="O80" s="8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29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85"/>
      <c r="N81" s="5"/>
      <c r="O81" s="8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29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85"/>
      <c r="N82" s="5"/>
      <c r="O82" s="8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29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85"/>
      <c r="N83" s="5"/>
      <c r="O83" s="8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29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85"/>
      <c r="N84" s="5"/>
      <c r="O84" s="8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29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85"/>
      <c r="N85" s="5"/>
      <c r="O85" s="8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29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85"/>
      <c r="N86" s="5"/>
      <c r="O86" s="8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29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85"/>
      <c r="N87" s="5"/>
      <c r="O87" s="8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29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85"/>
      <c r="N88" s="5"/>
      <c r="O88" s="8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29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85"/>
      <c r="N89" s="5"/>
      <c r="O89" s="8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29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85"/>
      <c r="N90" s="5"/>
      <c r="O90" s="8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29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85"/>
      <c r="N91" s="5"/>
      <c r="O91" s="8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29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85"/>
      <c r="N92" s="5"/>
      <c r="O92" s="8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29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85"/>
      <c r="N93" s="5"/>
      <c r="O93" s="8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29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85"/>
      <c r="N94" s="5"/>
      <c r="O94" s="8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29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85"/>
      <c r="N95" s="5"/>
      <c r="O95" s="8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29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85"/>
      <c r="N96" s="5"/>
      <c r="O96" s="8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29" customFormat="1" ht="12.75">
      <c r="A97" s="5"/>
      <c r="B97" s="5"/>
      <c r="C97" s="5"/>
      <c r="D97" s="5"/>
      <c r="E97" s="5"/>
      <c r="F97" s="5"/>
      <c r="G97" s="5"/>
      <c r="H97" s="5"/>
      <c r="I97" s="5"/>
      <c r="J97"/>
      <c r="K97" s="5"/>
      <c r="L97" s="5"/>
      <c r="M97" s="85"/>
      <c r="N97" s="5"/>
      <c r="O97" s="8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</sheetData>
  <mergeCells count="49">
    <mergeCell ref="A6:E6"/>
    <mergeCell ref="J8:S8"/>
    <mergeCell ref="J9:S9"/>
    <mergeCell ref="A1:Q1"/>
    <mergeCell ref="A2:Q2"/>
    <mergeCell ref="A3:Q3"/>
    <mergeCell ref="A4:Q4"/>
    <mergeCell ref="J10:S10"/>
    <mergeCell ref="J11:L11"/>
    <mergeCell ref="J12:S12"/>
    <mergeCell ref="J13:S13"/>
    <mergeCell ref="W17:Y17"/>
    <mergeCell ref="Z17:AB17"/>
    <mergeCell ref="AC17:AE17"/>
    <mergeCell ref="AF17:AH17"/>
    <mergeCell ref="AI18:AK18"/>
    <mergeCell ref="AL18:AN18"/>
    <mergeCell ref="AI17:AK17"/>
    <mergeCell ref="AL17:AN17"/>
    <mergeCell ref="W18:Y18"/>
    <mergeCell ref="Z18:AB18"/>
    <mergeCell ref="AC18:AE18"/>
    <mergeCell ref="AF18:AH18"/>
    <mergeCell ref="AU17:AW17"/>
    <mergeCell ref="AU18:AW18"/>
    <mergeCell ref="AR18:AT18"/>
    <mergeCell ref="AO18:AQ18"/>
    <mergeCell ref="AO17:AQ17"/>
    <mergeCell ref="AR17:AT17"/>
    <mergeCell ref="B25:J25"/>
    <mergeCell ref="B26:J26"/>
    <mergeCell ref="B27:J27"/>
    <mergeCell ref="T17:V17"/>
    <mergeCell ref="B21:J21"/>
    <mergeCell ref="B22:J22"/>
    <mergeCell ref="B23:J23"/>
    <mergeCell ref="B24:J24"/>
    <mergeCell ref="T18:V18"/>
    <mergeCell ref="K17:P17"/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</mergeCells>
  <printOptions/>
  <pageMargins left="0.75" right="0.75" top="1" bottom="1" header="0" footer="0"/>
  <pageSetup fitToHeight="2" fitToWidth="1" horizontalDpi="600" verticalDpi="600" orientation="landscape" paperSize="119" scale="31" r:id="rId3"/>
  <legacyDrawing r:id="rId2"/>
  <oleObjects>
    <oleObject progId="" shapeId="825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2007-05-14T17:52:12Z</cp:lastPrinted>
  <dcterms:created xsi:type="dcterms:W3CDTF">2005-09-05T18:56:16Z</dcterms:created>
  <dcterms:modified xsi:type="dcterms:W3CDTF">2007-07-06T17:07:57Z</dcterms:modified>
  <cp:category/>
  <cp:version/>
  <cp:contentType/>
  <cp:contentStatus/>
</cp:coreProperties>
</file>