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130" activeTab="0"/>
  </bookViews>
  <sheets>
    <sheet name="Tabla 24-21" sheetId="1" r:id="rId1"/>
  </sheets>
  <definedNames>
    <definedName name="_xlnm.Print_Area" localSheetId="0">'Tabla 24-21'!$B$1:$X$51</definedName>
  </definedNames>
  <calcPr fullCalcOnLoad="1"/>
</workbook>
</file>

<file path=xl/sharedStrings.xml><?xml version="1.0" encoding="utf-8"?>
<sst xmlns="http://schemas.openxmlformats.org/spreadsheetml/2006/main" count="88" uniqueCount="88">
  <si>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</si>
  <si>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</si>
  <si>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</si>
  <si>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</si>
  <si>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</si>
  <si>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</si>
  <si>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</si>
  <si>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</si>
  <si>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</si>
  <si>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</si>
  <si>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</si>
  <si>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</si>
  <si>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</si>
  <si>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</si>
  <si>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</si>
  <si>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</si>
  <si>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</si>
  <si>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</si>
  <si>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</si>
  <si>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</si>
  <si>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</si>
  <si>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</si>
  <si>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</si>
  <si>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</si>
  <si>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</si>
  <si>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</si>
  <si>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</si>
  <si>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</si>
  <si>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</si>
  <si>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</si>
  <si>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</si>
  <si>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</si>
  <si>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</si>
  <si>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</si>
  <si>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</si>
  <si>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</si>
  <si>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</si>
  <si>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</si>
  <si>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</si>
  <si>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</si>
  <si>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</si>
  <si>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</si>
  <si>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</si>
  <si>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</si>
  <si>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</si>
  <si>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</si>
  <si>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</si>
  <si>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</si>
  <si>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</si>
  <si>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</si>
  <si>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</si>
  <si>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</si>
  <si>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</si>
  <si>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</si>
  <si>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</si>
  <si>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</si>
  <si>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</si>
  <si>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</si>
  <si>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</si>
  <si>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</si>
  <si>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</si>
  <si>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</si>
  <si>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</si>
  <si>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</si>
  <si>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</si>
  <si>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</si>
  <si>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</si>
  <si>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</si>
  <si>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</si>
  <si>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</si>
  <si>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</si>
  <si>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</si>
  <si>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</si>
  <si>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</si>
  <si>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</si>
  <si>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</si>
  <si>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Jalapa</t>
  </si>
  <si>
    <t>San Pedro Pinula</t>
  </si>
  <si>
    <t>San Luis Jilotepeque</t>
  </si>
  <si>
    <t>San Manuel Chaparron</t>
  </si>
  <si>
    <t>San Carlos Alzatate</t>
  </si>
  <si>
    <t>Monjas</t>
  </si>
  <si>
    <t>Mataquescuintla</t>
  </si>
  <si>
    <t>Departamento de Jalapa</t>
  </si>
  <si>
    <t xml:space="preserve">23a Poblacion Economicamente Activa </t>
  </si>
  <si>
    <t>24 - 21</t>
  </si>
  <si>
    <t>Municipios del Departamento de Jalapa</t>
  </si>
  <si>
    <t>24j Población trabajando en Establecimientos financieros, seguros, bienes inmuebles y servicios prestados a empresas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</si>
</sst>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/>
    </xf>
    <xf numFmtId="0" fontId="0" fillId="3" borderId="4" xfId="0" applyNumberFormat="1" applyFont="1" applyFill="1" applyBorder="1" applyAlignment="1">
      <alignment horizontal="right"/>
    </xf>
    <xf numFmtId="0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169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/>
    </xf>
    <xf numFmtId="2" fontId="0" fillId="3" borderId="4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14</xdr:col>
      <xdr:colOff>114300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285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3"/>
  <sheetViews>
    <sheetView showGridLines="0" tabSelected="1" workbookViewId="0" topLeftCell="A22">
      <selection activeCell="B6" sqref="B6:C6"/>
    </sheetView>
  </sheetViews>
  <sheetFormatPr defaultColWidth="11.421875" defaultRowHeight="12.75"/>
  <cols>
    <col min="1" max="1" width="3.00390625" style="0" customWidth="1"/>
    <col min="8" max="8" width="5.421875" style="0" customWidth="1"/>
    <col min="9" max="9" width="5.140625" style="0" bestFit="1" customWidth="1"/>
    <col min="10" max="10" width="8.421875" style="0" customWidth="1"/>
    <col min="11" max="11" width="15.00390625" style="0" bestFit="1" customWidth="1"/>
    <col min="12" max="12" width="12.28125" style="0" customWidth="1"/>
    <col min="13" max="13" width="10.28125" style="0" customWidth="1"/>
    <col min="14" max="14" width="10.00390625" style="0" customWidth="1"/>
    <col min="15" max="15" width="9.00390625" style="0" bestFit="1" customWidth="1"/>
    <col min="17" max="17" width="10.140625" style="0" customWidth="1"/>
    <col min="18" max="18" width="14.28125" style="0" customWidth="1"/>
    <col min="19" max="19" width="13.8515625" style="0" customWidth="1"/>
    <col min="22" max="22" width="12.140625" style="0" customWidth="1"/>
  </cols>
  <sheetData>
    <row r="1" spans="2:24" ht="12.75">
      <c r="B1" s="4" t="s">
        <v>0</v>
      </c>
      <c r="C1" s="5"/>
      <c r="D1" s="5"/>
      <c r="E1" s="5"/>
      <c r="F1" s="5"/>
      <c r="G1" s="5"/>
      <c r="H1" s="5"/>
      <c r="I1" s="5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4" t="s">
        <v>1</v>
      </c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4" t="s">
        <v>2</v>
      </c>
      <c r="C3" s="5"/>
      <c r="D3" s="5"/>
      <c r="E3" s="5"/>
      <c r="F3" s="5"/>
      <c r="G3" s="5"/>
      <c r="H3" s="5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>
      <c r="B4" s="4" t="s">
        <v>3</v>
      </c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3.5" thickBot="1">
      <c r="B6" s="19" t="s">
        <v>4</v>
      </c>
      <c r="C6" s="20"/>
      <c r="D6" s="2"/>
      <c r="E6" s="21" t="s">
        <v>85</v>
      </c>
      <c r="F6" s="17"/>
      <c r="G6" s="18"/>
      <c r="H6" s="18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s="42" customFormat="1" ht="12.75">
      <c r="B8" s="37" t="s">
        <v>5</v>
      </c>
      <c r="C8" s="38"/>
      <c r="D8" s="39" t="s">
        <v>38</v>
      </c>
      <c r="E8" s="38"/>
      <c r="F8" s="38"/>
      <c r="G8" s="38"/>
      <c r="H8" s="38"/>
      <c r="I8" s="38"/>
      <c r="J8" s="38"/>
      <c r="K8" s="40"/>
      <c r="L8" s="41"/>
      <c r="M8" s="41"/>
      <c r="N8" s="41"/>
      <c r="O8" s="41"/>
      <c r="P8" s="41"/>
      <c r="Q8" s="16"/>
      <c r="R8" s="16"/>
      <c r="S8" s="16"/>
      <c r="T8" s="16"/>
      <c r="U8" s="16"/>
      <c r="V8" s="16"/>
      <c r="W8" s="16"/>
      <c r="X8" s="16"/>
    </row>
    <row r="9" spans="2:24" s="48" customFormat="1" ht="12.75">
      <c r="B9" s="43" t="s">
        <v>6</v>
      </c>
      <c r="C9" s="44"/>
      <c r="D9" s="45" t="s">
        <v>39</v>
      </c>
      <c r="E9" s="44"/>
      <c r="F9" s="44"/>
      <c r="G9" s="44"/>
      <c r="H9" s="44"/>
      <c r="I9" s="44"/>
      <c r="J9" s="44"/>
      <c r="K9" s="46"/>
      <c r="L9" s="44"/>
      <c r="M9" s="44"/>
      <c r="N9" s="44"/>
      <c r="O9" s="44"/>
      <c r="P9" s="44"/>
      <c r="Q9" s="47"/>
      <c r="R9" s="47"/>
      <c r="S9" s="47"/>
      <c r="T9" s="47"/>
      <c r="U9" s="47"/>
      <c r="V9" s="47"/>
      <c r="W9" s="47"/>
      <c r="X9" s="47"/>
    </row>
    <row r="10" spans="2:24" s="48" customFormat="1" ht="12.75">
      <c r="B10" s="43"/>
      <c r="C10" s="44"/>
      <c r="D10" s="45" t="s">
        <v>40</v>
      </c>
      <c r="E10" s="44"/>
      <c r="F10" s="44"/>
      <c r="G10" s="44"/>
      <c r="H10" s="44"/>
      <c r="I10" s="44"/>
      <c r="J10" s="44"/>
      <c r="K10" s="46"/>
      <c r="L10" s="44"/>
      <c r="M10" s="44"/>
      <c r="N10" s="44"/>
      <c r="O10" s="44"/>
      <c r="P10" s="44"/>
      <c r="Q10" s="47"/>
      <c r="R10" s="47"/>
      <c r="S10" s="47"/>
      <c r="T10" s="47"/>
      <c r="U10" s="47"/>
      <c r="V10" s="47"/>
      <c r="W10" s="47"/>
      <c r="X10" s="47"/>
    </row>
    <row r="11" spans="2:24" s="42" customFormat="1" ht="12.75">
      <c r="B11" s="49" t="s">
        <v>7</v>
      </c>
      <c r="C11" s="41"/>
      <c r="D11" s="41" t="s">
        <v>86</v>
      </c>
      <c r="E11" s="41"/>
      <c r="F11" s="41"/>
      <c r="G11" s="41"/>
      <c r="H11" s="41"/>
      <c r="I11" s="41"/>
      <c r="J11" s="41"/>
      <c r="K11" s="50"/>
      <c r="L11" s="41"/>
      <c r="M11" s="41"/>
      <c r="N11" s="41"/>
      <c r="O11" s="41"/>
      <c r="P11" s="41"/>
      <c r="Q11" s="16"/>
      <c r="R11" s="16"/>
      <c r="S11" s="16"/>
      <c r="T11" s="16"/>
      <c r="U11" s="16"/>
      <c r="V11" s="16"/>
      <c r="W11" s="16"/>
      <c r="X11" s="16"/>
    </row>
    <row r="12" spans="2:24" s="42" customFormat="1" ht="12.75">
      <c r="B12" s="49" t="s">
        <v>8</v>
      </c>
      <c r="C12" s="41"/>
      <c r="D12" s="51">
        <v>2002</v>
      </c>
      <c r="E12" s="51"/>
      <c r="F12" s="41"/>
      <c r="G12" s="41"/>
      <c r="H12" s="41"/>
      <c r="I12" s="41"/>
      <c r="J12" s="41"/>
      <c r="K12" s="50"/>
      <c r="L12" s="41"/>
      <c r="M12" s="41"/>
      <c r="N12" s="41"/>
      <c r="O12" s="41"/>
      <c r="P12" s="41"/>
      <c r="Q12" s="16"/>
      <c r="R12" s="16"/>
      <c r="S12" s="16"/>
      <c r="T12" s="16"/>
      <c r="U12" s="16"/>
      <c r="V12" s="16"/>
      <c r="W12" s="16"/>
      <c r="X12" s="16"/>
    </row>
    <row r="13" spans="2:24" s="42" customFormat="1" ht="12.75">
      <c r="B13" s="49" t="s">
        <v>9</v>
      </c>
      <c r="C13" s="41"/>
      <c r="D13" s="41" t="s">
        <v>10</v>
      </c>
      <c r="E13" s="41"/>
      <c r="F13" s="41"/>
      <c r="G13" s="41"/>
      <c r="H13" s="41"/>
      <c r="I13" s="41"/>
      <c r="J13" s="41"/>
      <c r="K13" s="50"/>
      <c r="L13" s="41"/>
      <c r="M13" s="41"/>
      <c r="N13" s="41"/>
      <c r="O13" s="41"/>
      <c r="P13" s="41"/>
      <c r="Q13" s="16"/>
      <c r="R13" s="16"/>
      <c r="S13" s="16"/>
      <c r="T13" s="16"/>
      <c r="U13" s="16"/>
      <c r="V13" s="16"/>
      <c r="W13" s="16"/>
      <c r="X13" s="16"/>
    </row>
    <row r="14" spans="2:24" s="42" customFormat="1" ht="12.75">
      <c r="B14" s="52" t="s">
        <v>11</v>
      </c>
      <c r="C14" s="53"/>
      <c r="D14" s="53" t="s">
        <v>41</v>
      </c>
      <c r="E14" s="53"/>
      <c r="F14" s="53"/>
      <c r="G14" s="53"/>
      <c r="H14" s="53"/>
      <c r="I14" s="53"/>
      <c r="J14" s="53"/>
      <c r="K14" s="54"/>
      <c r="L14" s="41"/>
      <c r="M14" s="41"/>
      <c r="N14" s="41"/>
      <c r="O14" s="41"/>
      <c r="P14" s="41"/>
      <c r="Q14" s="16"/>
      <c r="R14" s="16"/>
      <c r="S14" s="16"/>
      <c r="T14" s="16"/>
      <c r="U14" s="16"/>
      <c r="V14" s="16"/>
      <c r="W14" s="16"/>
      <c r="X14" s="16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7"/>
      <c r="V15" s="7"/>
      <c r="W15" s="7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"/>
      <c r="S16" s="1"/>
      <c r="T16" s="1"/>
      <c r="U16" s="7"/>
      <c r="V16" s="1"/>
      <c r="W16" s="1"/>
      <c r="X16" s="1"/>
    </row>
    <row r="17" spans="2:2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2:19" s="16" customFormat="1" ht="22.5" customHeight="1"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24" t="s">
        <v>76</v>
      </c>
      <c r="M19" s="24" t="s">
        <v>77</v>
      </c>
      <c r="N19" s="24" t="s">
        <v>78</v>
      </c>
      <c r="O19" s="24" t="s">
        <v>79</v>
      </c>
      <c r="P19" s="24" t="s">
        <v>80</v>
      </c>
      <c r="Q19" s="24" t="s">
        <v>81</v>
      </c>
      <c r="R19" s="24" t="s">
        <v>82</v>
      </c>
      <c r="S19" s="24" t="s">
        <v>83</v>
      </c>
    </row>
    <row r="20" spans="2:19" ht="12.75" customHeight="1">
      <c r="B20" s="22" t="s">
        <v>36</v>
      </c>
      <c r="C20" s="22"/>
      <c r="D20" s="22"/>
      <c r="E20" s="22"/>
      <c r="F20" s="22"/>
      <c r="G20" s="22"/>
      <c r="H20" s="22"/>
      <c r="I20" s="22"/>
      <c r="J20" s="22"/>
      <c r="K20" s="23" t="s">
        <v>37</v>
      </c>
      <c r="L20" s="25">
        <v>2101</v>
      </c>
      <c r="M20" s="25">
        <v>2102</v>
      </c>
      <c r="N20" s="25">
        <v>2103</v>
      </c>
      <c r="O20" s="25">
        <v>2104</v>
      </c>
      <c r="P20" s="25">
        <v>2105</v>
      </c>
      <c r="Q20" s="25">
        <v>2106</v>
      </c>
      <c r="R20" s="25">
        <v>2107</v>
      </c>
      <c r="S20" s="25">
        <v>21</v>
      </c>
    </row>
    <row r="21" spans="2:19" s="11" customFormat="1" ht="12.75" customHeight="1">
      <c r="B21" s="26" t="s">
        <v>84</v>
      </c>
      <c r="C21" s="27"/>
      <c r="D21" s="27"/>
      <c r="E21" s="27"/>
      <c r="F21" s="27"/>
      <c r="G21" s="27"/>
      <c r="H21" s="27"/>
      <c r="I21" s="27"/>
      <c r="J21" s="28"/>
      <c r="K21" s="29" t="s">
        <v>12</v>
      </c>
      <c r="L21" s="30">
        <v>30819</v>
      </c>
      <c r="M21" s="31">
        <v>12591</v>
      </c>
      <c r="N21" s="31">
        <v>6363</v>
      </c>
      <c r="O21" s="31">
        <v>2982</v>
      </c>
      <c r="P21" s="31">
        <v>4804</v>
      </c>
      <c r="Q21" s="31">
        <v>5265</v>
      </c>
      <c r="R21" s="31">
        <v>10048</v>
      </c>
      <c r="S21" s="31">
        <f>SUM(L21:R21)</f>
        <v>72872</v>
      </c>
    </row>
    <row r="22" spans="2:19" s="11" customFormat="1" ht="12.75" customHeight="1">
      <c r="B22" s="26" t="s">
        <v>45</v>
      </c>
      <c r="C22" s="27"/>
      <c r="D22" s="27"/>
      <c r="E22" s="27"/>
      <c r="F22" s="27"/>
      <c r="G22" s="27"/>
      <c r="H22" s="27"/>
      <c r="I22" s="27"/>
      <c r="J22" s="28"/>
      <c r="K22" s="32" t="s">
        <v>44</v>
      </c>
      <c r="L22" s="30">
        <v>30619</v>
      </c>
      <c r="M22" s="30">
        <v>12528</v>
      </c>
      <c r="N22" s="30">
        <v>6361</v>
      </c>
      <c r="O22" s="30">
        <v>2977</v>
      </c>
      <c r="P22" s="30">
        <v>4795</v>
      </c>
      <c r="Q22" s="30">
        <v>5222</v>
      </c>
      <c r="R22" s="30">
        <v>9971</v>
      </c>
      <c r="S22" s="31">
        <f>SUM(L22:R22)</f>
        <v>72473</v>
      </c>
    </row>
    <row r="23" spans="2:19" s="11" customFormat="1" ht="12.75" customHeight="1">
      <c r="B23" s="26" t="s">
        <v>46</v>
      </c>
      <c r="C23" s="27"/>
      <c r="D23" s="27"/>
      <c r="E23" s="27"/>
      <c r="F23" s="27"/>
      <c r="G23" s="27"/>
      <c r="H23" s="27"/>
      <c r="I23" s="27"/>
      <c r="J23" s="28"/>
      <c r="K23" s="32" t="s">
        <v>13</v>
      </c>
      <c r="L23" s="30">
        <v>23772</v>
      </c>
      <c r="M23" s="31">
        <v>9655</v>
      </c>
      <c r="N23" s="31">
        <v>5128</v>
      </c>
      <c r="O23" s="31">
        <v>1775</v>
      </c>
      <c r="P23" s="31">
        <v>3213</v>
      </c>
      <c r="Q23" s="31">
        <v>4308</v>
      </c>
      <c r="R23" s="31">
        <v>8649</v>
      </c>
      <c r="S23" s="31">
        <f>SUM(L23:R23)</f>
        <v>56500</v>
      </c>
    </row>
    <row r="24" spans="2:19" s="11" customFormat="1" ht="12.75" customHeight="1">
      <c r="B24" s="26" t="s">
        <v>47</v>
      </c>
      <c r="C24" s="27"/>
      <c r="D24" s="27"/>
      <c r="E24" s="27"/>
      <c r="F24" s="27"/>
      <c r="G24" s="27"/>
      <c r="H24" s="27"/>
      <c r="I24" s="27"/>
      <c r="J24" s="28"/>
      <c r="K24" s="32" t="s">
        <v>14</v>
      </c>
      <c r="L24" s="30">
        <v>7047</v>
      </c>
      <c r="M24" s="31">
        <v>2936</v>
      </c>
      <c r="N24" s="31">
        <v>1235</v>
      </c>
      <c r="O24" s="31">
        <v>1207</v>
      </c>
      <c r="P24" s="31">
        <v>1591</v>
      </c>
      <c r="Q24" s="31">
        <v>957</v>
      </c>
      <c r="R24" s="31">
        <v>1399</v>
      </c>
      <c r="S24" s="31">
        <f>SUM(L24:R24)</f>
        <v>16372</v>
      </c>
    </row>
    <row r="25" spans="2:19" s="11" customFormat="1" ht="12.75" customHeight="1">
      <c r="B25" s="26" t="s">
        <v>48</v>
      </c>
      <c r="C25" s="27"/>
      <c r="D25" s="27"/>
      <c r="E25" s="27"/>
      <c r="F25" s="27"/>
      <c r="G25" s="27"/>
      <c r="H25" s="27"/>
      <c r="I25" s="27"/>
      <c r="J25" s="28"/>
      <c r="K25" s="29" t="s">
        <v>15</v>
      </c>
      <c r="L25" s="33">
        <f>SUM(L23/L21)*100</f>
        <v>77.1342353742821</v>
      </c>
      <c r="M25" s="33">
        <f aca="true" t="shared" si="0" ref="M25:S25">SUM(M23/M21)*100</f>
        <v>76.68175681042014</v>
      </c>
      <c r="N25" s="33">
        <f t="shared" si="0"/>
        <v>80.59091623448059</v>
      </c>
      <c r="O25" s="33">
        <f t="shared" si="0"/>
        <v>59.523809523809526</v>
      </c>
      <c r="P25" s="33">
        <f t="shared" si="0"/>
        <v>66.88176519567027</v>
      </c>
      <c r="Q25" s="33">
        <f t="shared" si="0"/>
        <v>81.82336182336184</v>
      </c>
      <c r="R25" s="33">
        <f t="shared" si="0"/>
        <v>86.07683121019109</v>
      </c>
      <c r="S25" s="33">
        <f t="shared" si="0"/>
        <v>77.53320891426063</v>
      </c>
    </row>
    <row r="26" spans="2:19" s="11" customFormat="1" ht="12.75" customHeight="1">
      <c r="B26" s="26" t="s">
        <v>49</v>
      </c>
      <c r="C26" s="27"/>
      <c r="D26" s="27"/>
      <c r="E26" s="27"/>
      <c r="F26" s="27"/>
      <c r="G26" s="27"/>
      <c r="H26" s="27"/>
      <c r="I26" s="27"/>
      <c r="J26" s="28"/>
      <c r="K26" s="29" t="s">
        <v>16</v>
      </c>
      <c r="L26" s="33">
        <f>SUM(L24/L21)*100</f>
        <v>22.8657646257179</v>
      </c>
      <c r="M26" s="33">
        <f aca="true" t="shared" si="1" ref="M26:S26">SUM(M24/M21)*100</f>
        <v>23.31824318957986</v>
      </c>
      <c r="N26" s="33">
        <f t="shared" si="1"/>
        <v>19.40908376551941</v>
      </c>
      <c r="O26" s="33">
        <f t="shared" si="1"/>
        <v>40.476190476190474</v>
      </c>
      <c r="P26" s="33">
        <f t="shared" si="1"/>
        <v>33.118234804329724</v>
      </c>
      <c r="Q26" s="33">
        <f t="shared" si="1"/>
        <v>18.17663817663818</v>
      </c>
      <c r="R26" s="33">
        <f t="shared" si="1"/>
        <v>13.923168789808917</v>
      </c>
      <c r="S26" s="33">
        <f t="shared" si="1"/>
        <v>22.46679108573938</v>
      </c>
    </row>
    <row r="27" spans="2:19" s="11" customFormat="1" ht="12.75" customHeight="1">
      <c r="B27" s="26" t="s">
        <v>50</v>
      </c>
      <c r="C27" s="27"/>
      <c r="D27" s="27"/>
      <c r="E27" s="27"/>
      <c r="F27" s="27"/>
      <c r="G27" s="27"/>
      <c r="H27" s="27"/>
      <c r="I27" s="27"/>
      <c r="J27" s="28"/>
      <c r="K27" s="29" t="s">
        <v>51</v>
      </c>
      <c r="L27" s="34">
        <v>18282</v>
      </c>
      <c r="M27" s="34">
        <v>10057</v>
      </c>
      <c r="N27" s="34">
        <v>4992</v>
      </c>
      <c r="O27" s="34">
        <v>1608</v>
      </c>
      <c r="P27" s="34">
        <v>3686</v>
      </c>
      <c r="Q27" s="34">
        <v>3501</v>
      </c>
      <c r="R27" s="34">
        <v>8075</v>
      </c>
      <c r="S27" s="34">
        <f>SUM(L27:R27)</f>
        <v>50201</v>
      </c>
    </row>
    <row r="28" spans="2:19" s="11" customFormat="1" ht="12.75" customHeight="1">
      <c r="B28" s="26" t="s">
        <v>52</v>
      </c>
      <c r="C28" s="27"/>
      <c r="D28" s="27"/>
      <c r="E28" s="27"/>
      <c r="F28" s="27"/>
      <c r="G28" s="27"/>
      <c r="H28" s="27"/>
      <c r="I28" s="27"/>
      <c r="J28" s="28"/>
      <c r="K28" s="29" t="s">
        <v>17</v>
      </c>
      <c r="L28" s="34">
        <v>41</v>
      </c>
      <c r="M28" s="34">
        <v>3</v>
      </c>
      <c r="N28" s="34">
        <v>37</v>
      </c>
      <c r="O28" s="34">
        <v>1</v>
      </c>
      <c r="P28" s="34">
        <v>1</v>
      </c>
      <c r="Q28" s="34">
        <v>9</v>
      </c>
      <c r="R28" s="34">
        <v>5</v>
      </c>
      <c r="S28" s="29">
        <v>97</v>
      </c>
    </row>
    <row r="29" spans="2:19" s="11" customFormat="1" ht="12.75" customHeight="1">
      <c r="B29" s="26" t="s">
        <v>53</v>
      </c>
      <c r="C29" s="27"/>
      <c r="D29" s="27"/>
      <c r="E29" s="27"/>
      <c r="F29" s="27"/>
      <c r="G29" s="27"/>
      <c r="H29" s="27"/>
      <c r="I29" s="27"/>
      <c r="J29" s="28"/>
      <c r="K29" s="29" t="s">
        <v>74</v>
      </c>
      <c r="L29" s="34">
        <v>1559</v>
      </c>
      <c r="M29" s="34">
        <v>322</v>
      </c>
      <c r="N29" s="34">
        <v>273</v>
      </c>
      <c r="O29" s="34">
        <v>52</v>
      </c>
      <c r="P29" s="34">
        <v>73</v>
      </c>
      <c r="Q29" s="34">
        <v>244</v>
      </c>
      <c r="R29" s="34">
        <v>330</v>
      </c>
      <c r="S29" s="29">
        <f aca="true" t="shared" si="2" ref="S29:S39">SUM(L29:R29)</f>
        <v>2853</v>
      </c>
    </row>
    <row r="30" spans="2:19" s="11" customFormat="1" ht="12.75" customHeight="1">
      <c r="B30" s="26" t="s">
        <v>54</v>
      </c>
      <c r="C30" s="27"/>
      <c r="D30" s="27"/>
      <c r="E30" s="27"/>
      <c r="F30" s="27"/>
      <c r="G30" s="27"/>
      <c r="H30" s="27"/>
      <c r="I30" s="27"/>
      <c r="J30" s="28"/>
      <c r="K30" s="29" t="s">
        <v>18</v>
      </c>
      <c r="L30" s="34">
        <v>170</v>
      </c>
      <c r="M30" s="34">
        <v>16</v>
      </c>
      <c r="N30" s="34">
        <v>23</v>
      </c>
      <c r="O30" s="34">
        <v>1</v>
      </c>
      <c r="P30" s="34">
        <v>1</v>
      </c>
      <c r="Q30" s="34">
        <v>29</v>
      </c>
      <c r="R30" s="34">
        <v>13</v>
      </c>
      <c r="S30" s="29">
        <f t="shared" si="2"/>
        <v>253</v>
      </c>
    </row>
    <row r="31" spans="2:19" s="11" customFormat="1" ht="12.75" customHeight="1">
      <c r="B31" s="26" t="s">
        <v>55</v>
      </c>
      <c r="C31" s="27"/>
      <c r="D31" s="27"/>
      <c r="E31" s="27"/>
      <c r="F31" s="27"/>
      <c r="G31" s="27"/>
      <c r="H31" s="27"/>
      <c r="I31" s="27"/>
      <c r="J31" s="28"/>
      <c r="K31" s="29" t="s">
        <v>19</v>
      </c>
      <c r="L31" s="34">
        <v>2022</v>
      </c>
      <c r="M31" s="34">
        <v>298</v>
      </c>
      <c r="N31" s="34">
        <v>166</v>
      </c>
      <c r="O31" s="34">
        <v>94</v>
      </c>
      <c r="P31" s="34">
        <v>70</v>
      </c>
      <c r="Q31" s="34">
        <v>341</v>
      </c>
      <c r="R31" s="34">
        <v>323</v>
      </c>
      <c r="S31" s="29">
        <f t="shared" si="2"/>
        <v>3314</v>
      </c>
    </row>
    <row r="32" spans="2:19" s="11" customFormat="1" ht="12.75" customHeight="1">
      <c r="B32" s="26" t="s">
        <v>56</v>
      </c>
      <c r="C32" s="27"/>
      <c r="D32" s="27"/>
      <c r="E32" s="27"/>
      <c r="F32" s="27"/>
      <c r="G32" s="27"/>
      <c r="H32" s="27"/>
      <c r="I32" s="27"/>
      <c r="J32" s="28"/>
      <c r="K32" s="29" t="s">
        <v>20</v>
      </c>
      <c r="L32" s="34">
        <v>3347</v>
      </c>
      <c r="M32" s="34">
        <v>483</v>
      </c>
      <c r="N32" s="34">
        <v>377</v>
      </c>
      <c r="O32" s="34">
        <v>62</v>
      </c>
      <c r="P32" s="34">
        <v>96</v>
      </c>
      <c r="Q32" s="34">
        <v>499</v>
      </c>
      <c r="R32" s="34">
        <v>584</v>
      </c>
      <c r="S32" s="29">
        <f t="shared" si="2"/>
        <v>5448</v>
      </c>
    </row>
    <row r="33" spans="2:19" s="11" customFormat="1" ht="12.75" customHeight="1">
      <c r="B33" s="26" t="s">
        <v>57</v>
      </c>
      <c r="C33" s="27"/>
      <c r="D33" s="27"/>
      <c r="E33" s="27"/>
      <c r="F33" s="27"/>
      <c r="G33" s="27"/>
      <c r="H33" s="27"/>
      <c r="I33" s="27"/>
      <c r="J33" s="28"/>
      <c r="K33" s="29" t="s">
        <v>21</v>
      </c>
      <c r="L33" s="34">
        <v>691</v>
      </c>
      <c r="M33" s="34">
        <v>55</v>
      </c>
      <c r="N33" s="34">
        <v>122</v>
      </c>
      <c r="O33" s="34">
        <v>9</v>
      </c>
      <c r="P33" s="34">
        <v>7</v>
      </c>
      <c r="Q33" s="34">
        <v>72</v>
      </c>
      <c r="R33" s="34">
        <v>117</v>
      </c>
      <c r="S33" s="29">
        <f t="shared" si="2"/>
        <v>1073</v>
      </c>
    </row>
    <row r="34" spans="2:19" s="11" customFormat="1" ht="24.75" customHeight="1">
      <c r="B34" s="26" t="s">
        <v>87</v>
      </c>
      <c r="C34" s="27"/>
      <c r="D34" s="27"/>
      <c r="E34" s="27"/>
      <c r="F34" s="27"/>
      <c r="G34" s="27"/>
      <c r="H34" s="27"/>
      <c r="I34" s="27"/>
      <c r="J34" s="28"/>
      <c r="K34" s="29" t="s">
        <v>22</v>
      </c>
      <c r="L34" s="34">
        <v>651</v>
      </c>
      <c r="M34" s="34">
        <v>100</v>
      </c>
      <c r="N34" s="34">
        <v>41</v>
      </c>
      <c r="O34" s="34">
        <v>16</v>
      </c>
      <c r="P34" s="34">
        <v>13</v>
      </c>
      <c r="Q34" s="34">
        <v>55</v>
      </c>
      <c r="R34" s="34">
        <v>60</v>
      </c>
      <c r="S34" s="29">
        <f t="shared" si="2"/>
        <v>936</v>
      </c>
    </row>
    <row r="35" spans="2:19" s="11" customFormat="1" ht="12.75" customHeight="1">
      <c r="B35" s="26" t="s">
        <v>58</v>
      </c>
      <c r="C35" s="27"/>
      <c r="D35" s="27"/>
      <c r="E35" s="27"/>
      <c r="F35" s="27"/>
      <c r="G35" s="27"/>
      <c r="H35" s="27"/>
      <c r="I35" s="27"/>
      <c r="J35" s="28"/>
      <c r="K35" s="29" t="s">
        <v>23</v>
      </c>
      <c r="L35" s="34">
        <v>748</v>
      </c>
      <c r="M35" s="34">
        <v>111</v>
      </c>
      <c r="N35" s="34">
        <v>30</v>
      </c>
      <c r="O35" s="34">
        <v>20</v>
      </c>
      <c r="P35" s="34">
        <v>12</v>
      </c>
      <c r="Q35" s="34">
        <v>78</v>
      </c>
      <c r="R35" s="34">
        <v>41</v>
      </c>
      <c r="S35" s="29">
        <f t="shared" si="2"/>
        <v>1040</v>
      </c>
    </row>
    <row r="36" spans="2:19" s="11" customFormat="1" ht="12.75" customHeight="1">
      <c r="B36" s="26" t="s">
        <v>59</v>
      </c>
      <c r="C36" s="27"/>
      <c r="D36" s="27"/>
      <c r="E36" s="27"/>
      <c r="F36" s="27"/>
      <c r="G36" s="27"/>
      <c r="H36" s="27"/>
      <c r="I36" s="27"/>
      <c r="J36" s="28"/>
      <c r="K36" s="29" t="s">
        <v>42</v>
      </c>
      <c r="L36" s="34">
        <v>1095</v>
      </c>
      <c r="M36" s="34">
        <v>97</v>
      </c>
      <c r="N36" s="34">
        <v>120</v>
      </c>
      <c r="O36" s="34">
        <v>60</v>
      </c>
      <c r="P36" s="34">
        <v>22</v>
      </c>
      <c r="Q36" s="34">
        <v>127</v>
      </c>
      <c r="R36" s="34">
        <v>85</v>
      </c>
      <c r="S36" s="34">
        <f t="shared" si="2"/>
        <v>1606</v>
      </c>
    </row>
    <row r="37" spans="2:19" s="11" customFormat="1" ht="12.75" customHeight="1">
      <c r="B37" s="26" t="s">
        <v>60</v>
      </c>
      <c r="C37" s="27"/>
      <c r="D37" s="27"/>
      <c r="E37" s="27"/>
      <c r="F37" s="27"/>
      <c r="G37" s="27"/>
      <c r="H37" s="27"/>
      <c r="I37" s="27"/>
      <c r="J37" s="28"/>
      <c r="K37" s="29" t="s">
        <v>24</v>
      </c>
      <c r="L37" s="34">
        <v>1875</v>
      </c>
      <c r="M37" s="34">
        <v>919</v>
      </c>
      <c r="N37" s="34">
        <v>152</v>
      </c>
      <c r="O37" s="34">
        <v>1054</v>
      </c>
      <c r="P37" s="34">
        <v>790</v>
      </c>
      <c r="Q37" s="34">
        <v>240</v>
      </c>
      <c r="R37" s="34">
        <v>327</v>
      </c>
      <c r="S37" s="29">
        <f t="shared" si="2"/>
        <v>5357</v>
      </c>
    </row>
    <row r="38" spans="2:19" s="11" customFormat="1" ht="12.75" customHeight="1">
      <c r="B38" s="26" t="s">
        <v>61</v>
      </c>
      <c r="C38" s="27"/>
      <c r="D38" s="27"/>
      <c r="E38" s="27"/>
      <c r="F38" s="27"/>
      <c r="G38" s="27"/>
      <c r="H38" s="27"/>
      <c r="I38" s="27"/>
      <c r="J38" s="28"/>
      <c r="K38" s="29" t="s">
        <v>25</v>
      </c>
      <c r="L38" s="34">
        <v>2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1</v>
      </c>
      <c r="S38" s="29">
        <f t="shared" si="2"/>
        <v>3</v>
      </c>
    </row>
    <row r="39" spans="2:19" s="11" customFormat="1" ht="12.75" customHeight="1">
      <c r="B39" s="26" t="s">
        <v>62</v>
      </c>
      <c r="C39" s="27"/>
      <c r="D39" s="27"/>
      <c r="E39" s="27"/>
      <c r="F39" s="27"/>
      <c r="G39" s="27"/>
      <c r="H39" s="27"/>
      <c r="I39" s="27"/>
      <c r="J39" s="28"/>
      <c r="K39" s="29" t="s">
        <v>26</v>
      </c>
      <c r="L39" s="34">
        <v>242</v>
      </c>
      <c r="M39" s="34">
        <v>72</v>
      </c>
      <c r="N39" s="34">
        <v>29</v>
      </c>
      <c r="O39" s="34">
        <v>2</v>
      </c>
      <c r="P39" s="34">
        <v>26</v>
      </c>
      <c r="Q39" s="34">
        <v>56</v>
      </c>
      <c r="R39" s="34">
        <v>51</v>
      </c>
      <c r="S39" s="35">
        <f t="shared" si="2"/>
        <v>478</v>
      </c>
    </row>
    <row r="40" spans="2:19" s="11" customFormat="1" ht="12.75" customHeight="1">
      <c r="B40" s="26" t="s">
        <v>63</v>
      </c>
      <c r="C40" s="27"/>
      <c r="D40" s="27"/>
      <c r="E40" s="27"/>
      <c r="F40" s="27"/>
      <c r="G40" s="27"/>
      <c r="H40" s="27"/>
      <c r="I40" s="27"/>
      <c r="J40" s="28"/>
      <c r="K40" s="29" t="s">
        <v>27</v>
      </c>
      <c r="L40" s="36">
        <f>SUM(L27/L22)*100</f>
        <v>59.70802442927594</v>
      </c>
      <c r="M40" s="36">
        <f aca="true" t="shared" si="3" ref="M40:S40">SUM(M27/M22)*100</f>
        <v>80.27618135376756</v>
      </c>
      <c r="N40" s="36">
        <f t="shared" si="3"/>
        <v>78.47822669391606</v>
      </c>
      <c r="O40" s="36">
        <f t="shared" si="3"/>
        <v>54.014108162579774</v>
      </c>
      <c r="P40" s="36">
        <f t="shared" si="3"/>
        <v>76.87174139728884</v>
      </c>
      <c r="Q40" s="36">
        <f t="shared" si="3"/>
        <v>67.04327843738031</v>
      </c>
      <c r="R40" s="36">
        <f t="shared" si="3"/>
        <v>80.98485608263965</v>
      </c>
      <c r="S40" s="36">
        <f t="shared" si="3"/>
        <v>69.26855518606929</v>
      </c>
    </row>
    <row r="41" spans="2:19" s="11" customFormat="1" ht="12.75" customHeight="1">
      <c r="B41" s="26" t="s">
        <v>64</v>
      </c>
      <c r="C41" s="27"/>
      <c r="D41" s="27"/>
      <c r="E41" s="27"/>
      <c r="F41" s="27"/>
      <c r="G41" s="27"/>
      <c r="H41" s="27"/>
      <c r="I41" s="27"/>
      <c r="J41" s="28"/>
      <c r="K41" s="29" t="s">
        <v>28</v>
      </c>
      <c r="L41" s="36">
        <f>SUM(L28/L22)*100</f>
        <v>0.13390378523139226</v>
      </c>
      <c r="M41" s="36">
        <f aca="true" t="shared" si="4" ref="M41:S41">SUM(M28/M22)*100</f>
        <v>0.023946360153256702</v>
      </c>
      <c r="N41" s="36">
        <f t="shared" si="4"/>
        <v>0.5816695488130798</v>
      </c>
      <c r="O41" s="36">
        <f t="shared" si="4"/>
        <v>0.03359086328518643</v>
      </c>
      <c r="P41" s="36">
        <f t="shared" si="4"/>
        <v>0.020855057351407715</v>
      </c>
      <c r="Q41" s="36">
        <f t="shared" si="4"/>
        <v>0.17234775947912676</v>
      </c>
      <c r="R41" s="36">
        <f t="shared" si="4"/>
        <v>0.05014542172299669</v>
      </c>
      <c r="S41" s="36">
        <f t="shared" si="4"/>
        <v>0.13384294840837277</v>
      </c>
    </row>
    <row r="42" spans="2:19" s="11" customFormat="1" ht="12.75" customHeight="1">
      <c r="B42" s="26" t="s">
        <v>65</v>
      </c>
      <c r="C42" s="27"/>
      <c r="D42" s="27"/>
      <c r="E42" s="27"/>
      <c r="F42" s="27"/>
      <c r="G42" s="27"/>
      <c r="H42" s="27"/>
      <c r="I42" s="27"/>
      <c r="J42" s="28"/>
      <c r="K42" s="29" t="s">
        <v>29</v>
      </c>
      <c r="L42" s="36">
        <f>SUM(L29/L22)*100</f>
        <v>5.09160978477416</v>
      </c>
      <c r="M42" s="36">
        <f aca="true" t="shared" si="5" ref="M42:S42">SUM(M29/M22)*100</f>
        <v>2.570242656449553</v>
      </c>
      <c r="N42" s="36">
        <f t="shared" si="5"/>
        <v>4.291778022323534</v>
      </c>
      <c r="O42" s="36">
        <f t="shared" si="5"/>
        <v>1.7467248908296942</v>
      </c>
      <c r="P42" s="36">
        <f t="shared" si="5"/>
        <v>1.5224191866527632</v>
      </c>
      <c r="Q42" s="36">
        <f t="shared" si="5"/>
        <v>4.672539256989659</v>
      </c>
      <c r="R42" s="36">
        <f t="shared" si="5"/>
        <v>3.309597833717782</v>
      </c>
      <c r="S42" s="36">
        <f t="shared" si="5"/>
        <v>3.9366384722586343</v>
      </c>
    </row>
    <row r="43" spans="2:19" s="11" customFormat="1" ht="12.75" customHeight="1">
      <c r="B43" s="26" t="s">
        <v>66</v>
      </c>
      <c r="C43" s="27"/>
      <c r="D43" s="27"/>
      <c r="E43" s="27"/>
      <c r="F43" s="27"/>
      <c r="G43" s="27"/>
      <c r="H43" s="27"/>
      <c r="I43" s="27"/>
      <c r="J43" s="28"/>
      <c r="K43" s="29" t="s">
        <v>30</v>
      </c>
      <c r="L43" s="36">
        <f>SUM(L30/L22)*100</f>
        <v>0.5552108168130899</v>
      </c>
      <c r="M43" s="36">
        <f aca="true" t="shared" si="6" ref="M43:S43">SUM(M30/M22)*100</f>
        <v>0.1277139208173691</v>
      </c>
      <c r="N43" s="36">
        <f t="shared" si="6"/>
        <v>0.3615783681811036</v>
      </c>
      <c r="O43" s="36">
        <f t="shared" si="6"/>
        <v>0.03359086328518643</v>
      </c>
      <c r="P43" s="36">
        <f t="shared" si="6"/>
        <v>0.020855057351407715</v>
      </c>
      <c r="Q43" s="36">
        <f t="shared" si="6"/>
        <v>0.5553427805438529</v>
      </c>
      <c r="R43" s="36">
        <f t="shared" si="6"/>
        <v>0.1303780964797914</v>
      </c>
      <c r="S43" s="36">
        <f t="shared" si="6"/>
        <v>0.3490955252300857</v>
      </c>
    </row>
    <row r="44" spans="2:19" s="11" customFormat="1" ht="12.75" customHeight="1">
      <c r="B44" s="26" t="s">
        <v>67</v>
      </c>
      <c r="C44" s="27"/>
      <c r="D44" s="27"/>
      <c r="E44" s="27"/>
      <c r="F44" s="27"/>
      <c r="G44" s="27"/>
      <c r="H44" s="27"/>
      <c r="I44" s="27"/>
      <c r="J44" s="28"/>
      <c r="K44" s="29" t="s">
        <v>31</v>
      </c>
      <c r="L44" s="36">
        <f>SUM(L31/L22)*100</f>
        <v>6.603742774094516</v>
      </c>
      <c r="M44" s="36">
        <f aca="true" t="shared" si="7" ref="M44:S44">SUM(M31/M22)*100</f>
        <v>2.3786717752234994</v>
      </c>
      <c r="N44" s="36">
        <f t="shared" si="7"/>
        <v>2.609652570350574</v>
      </c>
      <c r="O44" s="36">
        <f t="shared" si="7"/>
        <v>3.1575411488075247</v>
      </c>
      <c r="P44" s="36">
        <f t="shared" si="7"/>
        <v>1.4598540145985401</v>
      </c>
      <c r="Q44" s="36">
        <f t="shared" si="7"/>
        <v>6.530065109153581</v>
      </c>
      <c r="R44" s="36">
        <f t="shared" si="7"/>
        <v>3.2393942433055862</v>
      </c>
      <c r="S44" s="36">
        <f t="shared" si="7"/>
        <v>4.572737433251004</v>
      </c>
    </row>
    <row r="45" spans="2:19" s="11" customFormat="1" ht="12.75" customHeight="1">
      <c r="B45" s="26" t="s">
        <v>68</v>
      </c>
      <c r="C45" s="27"/>
      <c r="D45" s="27"/>
      <c r="E45" s="27"/>
      <c r="F45" s="27"/>
      <c r="G45" s="27"/>
      <c r="H45" s="27"/>
      <c r="I45" s="27"/>
      <c r="J45" s="28"/>
      <c r="K45" s="29" t="s">
        <v>32</v>
      </c>
      <c r="L45" s="36">
        <f>SUM(L32/L22)*100</f>
        <v>10.931121199255363</v>
      </c>
      <c r="M45" s="36">
        <f aca="true" t="shared" si="8" ref="M45:S45">SUM(M32/M22)*100</f>
        <v>3.8553639846743293</v>
      </c>
      <c r="N45" s="36">
        <f t="shared" si="8"/>
        <v>5.926741078446785</v>
      </c>
      <c r="O45" s="36">
        <f t="shared" si="8"/>
        <v>2.0826335236815585</v>
      </c>
      <c r="P45" s="36">
        <f t="shared" si="8"/>
        <v>2.002085505735141</v>
      </c>
      <c r="Q45" s="36">
        <f t="shared" si="8"/>
        <v>9.555725775564918</v>
      </c>
      <c r="R45" s="36">
        <f t="shared" si="8"/>
        <v>5.856985257246014</v>
      </c>
      <c r="S45" s="36">
        <f t="shared" si="8"/>
        <v>7.517282298235204</v>
      </c>
    </row>
    <row r="46" spans="2:19" s="11" customFormat="1" ht="12.75" customHeight="1">
      <c r="B46" s="26" t="s">
        <v>69</v>
      </c>
      <c r="C46" s="27"/>
      <c r="D46" s="27"/>
      <c r="E46" s="27"/>
      <c r="F46" s="27"/>
      <c r="G46" s="27"/>
      <c r="H46" s="27"/>
      <c r="I46" s="27"/>
      <c r="J46" s="28"/>
      <c r="K46" s="29" t="s">
        <v>75</v>
      </c>
      <c r="L46" s="36">
        <f>SUM(L34/L22)*100</f>
        <v>2.126130833796009</v>
      </c>
      <c r="M46" s="36">
        <f aca="true" t="shared" si="9" ref="M46:S46">SUM(M34/M22)*100</f>
        <v>0.7982120051085568</v>
      </c>
      <c r="N46" s="36">
        <f t="shared" si="9"/>
        <v>0.6445527432793586</v>
      </c>
      <c r="O46" s="36">
        <f t="shared" si="9"/>
        <v>0.5374538125629829</v>
      </c>
      <c r="P46" s="36">
        <f t="shared" si="9"/>
        <v>0.2711157455683003</v>
      </c>
      <c r="Q46" s="36">
        <f t="shared" si="9"/>
        <v>1.053236307927997</v>
      </c>
      <c r="R46" s="36">
        <f t="shared" si="9"/>
        <v>0.6017450606759603</v>
      </c>
      <c r="S46" s="36">
        <f t="shared" si="9"/>
        <v>1.2915154609302775</v>
      </c>
    </row>
    <row r="47" spans="2:19" s="11" customFormat="1" ht="12.75" customHeight="1">
      <c r="B47" s="26" t="s">
        <v>70</v>
      </c>
      <c r="C47" s="27"/>
      <c r="D47" s="27"/>
      <c r="E47" s="27"/>
      <c r="F47" s="27"/>
      <c r="G47" s="27"/>
      <c r="H47" s="27"/>
      <c r="I47" s="27"/>
      <c r="J47" s="28"/>
      <c r="K47" s="29" t="s">
        <v>43</v>
      </c>
      <c r="L47" s="36">
        <f>SUM(L36/L22)*100</f>
        <v>3.5762108494725497</v>
      </c>
      <c r="M47" s="36">
        <f aca="true" t="shared" si="10" ref="M47:S47">SUM(M36/M22)*100</f>
        <v>0.7742656449553001</v>
      </c>
      <c r="N47" s="36">
        <f t="shared" si="10"/>
        <v>1.8864958339883668</v>
      </c>
      <c r="O47" s="36">
        <f t="shared" si="10"/>
        <v>2.0154517971111856</v>
      </c>
      <c r="P47" s="36">
        <f t="shared" si="10"/>
        <v>0.45881126173096975</v>
      </c>
      <c r="Q47" s="36">
        <f t="shared" si="10"/>
        <v>2.432018383761011</v>
      </c>
      <c r="R47" s="36">
        <f t="shared" si="10"/>
        <v>0.8524721692909437</v>
      </c>
      <c r="S47" s="36">
        <f t="shared" si="10"/>
        <v>2.2159976818953266</v>
      </c>
    </row>
    <row r="48" spans="2:19" s="11" customFormat="1" ht="12.75" customHeight="1">
      <c r="B48" s="26" t="s">
        <v>71</v>
      </c>
      <c r="C48" s="27"/>
      <c r="D48" s="27"/>
      <c r="E48" s="27"/>
      <c r="F48" s="27"/>
      <c r="G48" s="27"/>
      <c r="H48" s="27"/>
      <c r="I48" s="27"/>
      <c r="J48" s="28"/>
      <c r="K48" s="29" t="s">
        <v>33</v>
      </c>
      <c r="L48" s="36">
        <f>SUM(L37/L22)*100</f>
        <v>6.1236487148502565</v>
      </c>
      <c r="M48" s="36">
        <f aca="true" t="shared" si="11" ref="M48:S48">SUM(M37/M22)*100</f>
        <v>7.335568326947637</v>
      </c>
      <c r="N48" s="36">
        <f t="shared" si="11"/>
        <v>2.389561389718598</v>
      </c>
      <c r="O48" s="36">
        <f t="shared" si="11"/>
        <v>35.404769902586494</v>
      </c>
      <c r="P48" s="36">
        <f t="shared" si="11"/>
        <v>16.475495307612096</v>
      </c>
      <c r="Q48" s="36">
        <f t="shared" si="11"/>
        <v>4.595940252776714</v>
      </c>
      <c r="R48" s="36">
        <f t="shared" si="11"/>
        <v>3.2795105806839837</v>
      </c>
      <c r="S48" s="36">
        <f t="shared" si="11"/>
        <v>7.3917182950892055</v>
      </c>
    </row>
    <row r="49" spans="2:19" s="11" customFormat="1" ht="12.75" customHeight="1">
      <c r="B49" s="26" t="s">
        <v>72</v>
      </c>
      <c r="C49" s="27"/>
      <c r="D49" s="27"/>
      <c r="E49" s="27"/>
      <c r="F49" s="27"/>
      <c r="G49" s="27"/>
      <c r="H49" s="27"/>
      <c r="I49" s="27"/>
      <c r="J49" s="28"/>
      <c r="K49" s="29" t="s">
        <v>34</v>
      </c>
      <c r="L49" s="36">
        <f>SUM(L38/L22)*100</f>
        <v>0.00653189196250694</v>
      </c>
      <c r="M49" s="36">
        <f aca="true" t="shared" si="12" ref="M49:S49">SUM(M38/M22)*100</f>
        <v>0</v>
      </c>
      <c r="N49" s="36">
        <f t="shared" si="12"/>
        <v>0</v>
      </c>
      <c r="O49" s="36">
        <f t="shared" si="12"/>
        <v>0</v>
      </c>
      <c r="P49" s="36">
        <f t="shared" si="12"/>
        <v>0</v>
      </c>
      <c r="Q49" s="36">
        <f t="shared" si="12"/>
        <v>0</v>
      </c>
      <c r="R49" s="36">
        <f t="shared" si="12"/>
        <v>0.010029084344599338</v>
      </c>
      <c r="S49" s="36">
        <f t="shared" si="12"/>
        <v>0.004139472631186787</v>
      </c>
    </row>
    <row r="50" spans="2:19" s="11" customFormat="1" ht="12.75" customHeight="1">
      <c r="B50" s="26" t="s">
        <v>73</v>
      </c>
      <c r="C50" s="27"/>
      <c r="D50" s="27"/>
      <c r="E50" s="27"/>
      <c r="F50" s="27"/>
      <c r="G50" s="27"/>
      <c r="H50" s="27"/>
      <c r="I50" s="27"/>
      <c r="J50" s="28"/>
      <c r="K50" s="29" t="s">
        <v>35</v>
      </c>
      <c r="L50" s="36">
        <f>SUM(L39/L22)*100</f>
        <v>0.7903589274633398</v>
      </c>
      <c r="M50" s="36">
        <f aca="true" t="shared" si="13" ref="M50:S50">SUM(M39/M22)*100</f>
        <v>0.5747126436781609</v>
      </c>
      <c r="N50" s="36">
        <f t="shared" si="13"/>
        <v>0.455903159880522</v>
      </c>
      <c r="O50" s="36">
        <f t="shared" si="13"/>
        <v>0.06718172657037286</v>
      </c>
      <c r="P50" s="36">
        <f t="shared" si="13"/>
        <v>0.5422314911366006</v>
      </c>
      <c r="Q50" s="36">
        <f t="shared" si="13"/>
        <v>1.0723860589812333</v>
      </c>
      <c r="R50" s="36">
        <f t="shared" si="13"/>
        <v>0.5114833015745662</v>
      </c>
      <c r="S50" s="36">
        <f t="shared" si="13"/>
        <v>0.6595559725690947</v>
      </c>
    </row>
    <row r="51" s="11" customFormat="1" ht="12.75">
      <c r="L51" s="12"/>
    </row>
    <row r="52" spans="12:20" s="11" customFormat="1" ht="12.75">
      <c r="L52" s="13"/>
      <c r="M52" s="13"/>
      <c r="N52" s="13"/>
      <c r="O52" s="13"/>
      <c r="P52" s="13"/>
      <c r="Q52" s="13"/>
      <c r="R52" s="13"/>
      <c r="S52" s="13"/>
      <c r="T52" s="13"/>
    </row>
    <row r="53" spans="12:24" s="11" customFormat="1" ht="12.75">
      <c r="L53" s="12"/>
      <c r="U53" s="13"/>
      <c r="V53" s="13"/>
      <c r="W53" s="13"/>
      <c r="X53" s="13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</sheetData>
  <mergeCells count="33">
    <mergeCell ref="B43:J43"/>
    <mergeCell ref="B44:J44"/>
    <mergeCell ref="B37:J37"/>
    <mergeCell ref="B50:J50"/>
    <mergeCell ref="B46:J46"/>
    <mergeCell ref="B47:J47"/>
    <mergeCell ref="B48:J48"/>
    <mergeCell ref="B49:J49"/>
    <mergeCell ref="B45:J45"/>
    <mergeCell ref="B38:J38"/>
    <mergeCell ref="B35:J35"/>
    <mergeCell ref="B36:J36"/>
    <mergeCell ref="B41:J41"/>
    <mergeCell ref="B42:J42"/>
    <mergeCell ref="B39:J39"/>
    <mergeCell ref="B40:J40"/>
    <mergeCell ref="F6:H6"/>
    <mergeCell ref="B6:C6"/>
    <mergeCell ref="B20:J20"/>
    <mergeCell ref="B29:J29"/>
    <mergeCell ref="B25:J25"/>
    <mergeCell ref="B26:J26"/>
    <mergeCell ref="B27:J27"/>
    <mergeCell ref="B28:J28"/>
    <mergeCell ref="B34:J34"/>
    <mergeCell ref="B21:J21"/>
    <mergeCell ref="B22:J22"/>
    <mergeCell ref="B23:J23"/>
    <mergeCell ref="B24:J24"/>
    <mergeCell ref="B33:J33"/>
    <mergeCell ref="B30:J30"/>
    <mergeCell ref="B31:J31"/>
    <mergeCell ref="B32:J32"/>
  </mergeCells>
  <printOptions/>
  <pageMargins left="0.75" right="0.75" top="1" bottom="1" header="0" footer="0"/>
  <pageSetup fitToHeight="1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2007-03-23T23:26:47Z</cp:lastPrinted>
  <dcterms:created xsi:type="dcterms:W3CDTF">2006-08-07T20:43:59Z</dcterms:created>
  <dcterms:modified xsi:type="dcterms:W3CDTF">2007-07-06T17:05:57Z</dcterms:modified>
  <cp:category/>
  <cp:version/>
  <cp:contentType/>
  <cp:contentStatus/>
</cp:coreProperties>
</file>