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11_21" sheetId="1" r:id="rId1"/>
  </sheets>
  <definedNames>
    <definedName name="_xlnm.Print_Area" localSheetId="0">'11_21'!$A$1:$P$118</definedName>
    <definedName name="_xlnm.Print_Titles" localSheetId="0">'11_21'!$17:$18</definedName>
  </definedNames>
  <calcPr fullCalcOnLoad="1"/>
</workbook>
</file>

<file path=xl/sharedStrings.xml><?xml version="1.0" encoding="utf-8"?>
<sst xmlns="http://schemas.openxmlformats.org/spreadsheetml/2006/main" count="192" uniqueCount="192">
  <si>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</si>
  <si>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</si>
  <si>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</si>
  <si>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</si>
  <si>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</si>
  <si>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</si>
  <si>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</si>
  <si>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</si>
  <si>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Ref. Codigo Campo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</si>
  <si>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</si>
  <si>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</si>
  <si>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</si>
  <si>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</si>
  <si>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</si>
  <si>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</si>
  <si>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</si>
  <si>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</si>
  <si>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</si>
  <si>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</si>
  <si>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</si>
  <si>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</si>
  <si>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</si>
  <si>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</si>
  <si>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</si>
  <si>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</si>
  <si>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</si>
  <si>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</si>
  <si>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</si>
  <si>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</si>
  <si>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</si>
  <si>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</si>
  <si>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</si>
  <si>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</si>
  <si>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</si>
  <si>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</si>
  <si>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</si>
  <si>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</si>
  <si>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</si>
  <si>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</si>
  <si>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</si>
  <si>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</si>
  <si>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</si>
  <si>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</si>
  <si>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</si>
  <si>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</si>
  <si>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</si>
  <si>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</si>
  <si>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</si>
  <si>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</si>
  <si>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</si>
  <si>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</si>
  <si>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</si>
  <si>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</si>
  <si>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</si>
  <si>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</si>
  <si>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</si>
  <si>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</si>
  <si>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</si>
  <si>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</si>
  <si>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</si>
  <si>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</si>
  <si>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</si>
  <si>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</si>
  <si>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</si>
  <si>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</si>
  <si>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</si>
  <si>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</si>
  <si>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</si>
  <si>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</si>
  <si>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</si>
  <si>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</si>
  <si>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</si>
  <si>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</si>
  <si>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</si>
  <si>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</si>
  <si>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</si>
  <si>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</si>
  <si>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</si>
  <si>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</si>
  <si>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</si>
  <si>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</si>
  <si>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</si>
  <si>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</si>
  <si>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</si>
  <si>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</si>
  <si>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</si>
  <si>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</si>
  <si>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</si>
  <si>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</si>
  <si>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</si>
  <si>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</si>
  <si>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</si>
  <si>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</si>
  <si>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</si>
  <si>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</si>
  <si>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</si>
  <si>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</si>
  <si>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</si>
  <si>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</si>
  <si>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</si>
  <si>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</si>
  <si>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</si>
  <si>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</si>
  <si>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</si>
  <si>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</si>
  <si>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</si>
  <si>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</si>
  <si>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</si>
  <si>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</si>
  <si>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</si>
  <si>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</si>
  <si>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</si>
  <si>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</si>
  <si>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</si>
  <si>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</si>
  <si>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</si>
  <si>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</si>
  <si>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</si>
  <si>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</si>
  <si>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</si>
  <si>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</si>
  <si>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</si>
  <si>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</si>
  <si>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</si>
  <si>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</si>
  <si>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</si>
  <si>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</si>
  <si>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</si>
  <si>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</si>
  <si>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</si>
  <si>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</si>
  <si>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</si>
  <si>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</si>
  <si>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</si>
  <si>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</si>
  <si>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</si>
  <si>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</si>
  <si>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</si>
  <si>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</si>
  <si>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</si>
  <si>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</si>
  <si>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</si>
  <si>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</si>
  <si>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</si>
  <si>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</si>
  <si>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</si>
  <si>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</si>
  <si>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</si>
  <si>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</si>
  <si>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</si>
  <si>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</si>
  <si>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</si>
  <si>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</si>
  <si>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</si>
  <si>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</si>
  <si>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</si>
  <si>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</si>
  <si>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</si>
  <si>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</si>
  <si>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</si>
  <si>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</si>
  <si>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</si>
  <si>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</si>
  <si>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</si>
  <si>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</si>
  <si>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</si>
  <si>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</si>
  <si>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</si>
  <si>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</si>
  <si>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</si>
  <si>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</si>
  <si>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</si>
  <si>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</si>
  <si>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</si>
  <si>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</si>
  <si>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11-21</t>
  </si>
  <si>
    <t>Municipios del Departamento de Jalapa</t>
  </si>
  <si>
    <t>Jalapa</t>
  </si>
  <si>
    <t>San Pedro Pinula</t>
  </si>
  <si>
    <t>San Luis Jilotepeque</t>
  </si>
  <si>
    <t>San Carlos Alzatate</t>
  </si>
  <si>
    <t>Monjas</t>
  </si>
  <si>
    <t>Mataquescuintla</t>
  </si>
  <si>
    <t>Departamento de Jalapa</t>
  </si>
  <si>
    <t>10i Población de 3 a 14 años inscritos iniicial preprimaria Mujer</t>
  </si>
  <si>
    <t>Tasa de retención</t>
  </si>
  <si>
    <t>San Manuel Chaparrón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</si>
  <si>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</si>
  <si>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</si>
  <si>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</si>
  <si>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11g Población 6 a 15 años inscritos final en Primaria Hombre</t>
  </si>
  <si>
    <t>11f Población de 6 a 15 años inscritos final en Primaria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</si>
</sst>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i/>
      <sz val="8"/>
      <name val="Tahoma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49" fontId="0" fillId="2" borderId="7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2" fontId="4" fillId="3" borderId="6" xfId="0" applyNumberFormat="1" applyFont="1" applyFill="1" applyBorder="1" applyAlignment="1">
      <alignment/>
    </xf>
    <xf numFmtId="0" fontId="4" fillId="3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8</xdr:row>
      <xdr:rowOff>76200</xdr:rowOff>
    </xdr:from>
    <xdr:to>
      <xdr:col>10</xdr:col>
      <xdr:colOff>647700</xdr:colOff>
      <xdr:row>13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314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tabSelected="1" workbookViewId="0" topLeftCell="K4">
      <selection activeCell="N4" sqref="N1:N1638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8.8515625" style="0" customWidth="1"/>
    <col min="5" max="5" width="16.140625" style="0" customWidth="1"/>
    <col min="6" max="6" width="12.57421875" style="0" bestFit="1" customWidth="1"/>
    <col min="12" max="12" width="13.8515625" style="0" customWidth="1"/>
    <col min="13" max="13" width="12.57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0" t="s">
        <v>4</v>
      </c>
      <c r="B6" s="31"/>
      <c r="D6" s="32" t="s">
        <v>175</v>
      </c>
      <c r="E6" s="33"/>
    </row>
    <row r="7" s="6" customFormat="1" ht="12"/>
    <row r="8" spans="2:12" s="6" customFormat="1" ht="12.75" customHeight="1">
      <c r="B8" s="34" t="s">
        <v>7</v>
      </c>
      <c r="C8" s="35"/>
      <c r="D8" s="36" t="s">
        <v>87</v>
      </c>
      <c r="E8" s="36"/>
      <c r="F8" s="36"/>
      <c r="G8" s="36"/>
      <c r="H8" s="36"/>
      <c r="I8" s="36"/>
      <c r="J8" s="36"/>
      <c r="K8" s="37"/>
      <c r="L8" s="15"/>
    </row>
    <row r="9" spans="2:12" s="7" customFormat="1" ht="12.75" customHeight="1">
      <c r="B9" s="38" t="s">
        <v>10</v>
      </c>
      <c r="C9" s="39"/>
      <c r="D9" s="40" t="s">
        <v>185</v>
      </c>
      <c r="E9" s="40"/>
      <c r="F9" s="40"/>
      <c r="G9" s="40"/>
      <c r="H9" s="40"/>
      <c r="I9" s="40"/>
      <c r="J9" s="40"/>
      <c r="K9" s="41"/>
      <c r="L9" s="16"/>
    </row>
    <row r="10" spans="2:12" s="7" customFormat="1" ht="12.75" customHeight="1">
      <c r="B10" s="38"/>
      <c r="C10" s="39"/>
      <c r="D10" s="40" t="s">
        <v>88</v>
      </c>
      <c r="E10" s="40"/>
      <c r="F10" s="40"/>
      <c r="G10" s="40"/>
      <c r="H10" s="40"/>
      <c r="I10" s="40"/>
      <c r="J10" s="40"/>
      <c r="K10" s="41"/>
      <c r="L10" s="16"/>
    </row>
    <row r="11" spans="2:12" s="6" customFormat="1" ht="12">
      <c r="B11" s="42" t="s">
        <v>5</v>
      </c>
      <c r="C11" s="43"/>
      <c r="D11" s="44" t="s">
        <v>176</v>
      </c>
      <c r="E11" s="44"/>
      <c r="F11" s="44"/>
      <c r="G11" s="44"/>
      <c r="H11" s="44"/>
      <c r="I11" s="44"/>
      <c r="J11" s="44"/>
      <c r="K11" s="45"/>
      <c r="L11" s="17"/>
    </row>
    <row r="12" spans="2:12" s="6" customFormat="1" ht="12.75" customHeight="1">
      <c r="B12" s="42" t="s">
        <v>89</v>
      </c>
      <c r="C12" s="43"/>
      <c r="D12" s="46">
        <v>2005</v>
      </c>
      <c r="E12" s="46"/>
      <c r="F12" s="46"/>
      <c r="G12" s="46"/>
      <c r="H12" s="46"/>
      <c r="I12" s="46"/>
      <c r="J12" s="46"/>
      <c r="K12" s="47"/>
      <c r="L12" s="17"/>
    </row>
    <row r="13" spans="2:20" s="6" customFormat="1" ht="12">
      <c r="B13" s="42" t="s">
        <v>6</v>
      </c>
      <c r="C13" s="43"/>
      <c r="D13" s="44" t="s">
        <v>90</v>
      </c>
      <c r="E13" s="44"/>
      <c r="F13" s="44"/>
      <c r="G13" s="44"/>
      <c r="H13" s="44"/>
      <c r="I13" s="44"/>
      <c r="J13" s="44"/>
      <c r="K13" s="45"/>
      <c r="Q13" s="18"/>
      <c r="R13" s="18"/>
      <c r="S13" s="18"/>
      <c r="T13" s="18"/>
    </row>
    <row r="14" spans="2:12" s="19" customFormat="1" ht="12">
      <c r="B14" s="42" t="s">
        <v>91</v>
      </c>
      <c r="C14" s="43"/>
      <c r="D14" s="48" t="s">
        <v>92</v>
      </c>
      <c r="E14" s="48"/>
      <c r="F14" s="48"/>
      <c r="G14" s="48"/>
      <c r="H14" s="48"/>
      <c r="I14" s="48"/>
      <c r="J14" s="48"/>
      <c r="K14" s="49"/>
      <c r="L14" s="48"/>
    </row>
    <row r="15" spans="2:12" s="19" customFormat="1" ht="12">
      <c r="B15" s="50" t="s">
        <v>93</v>
      </c>
      <c r="C15" s="51"/>
      <c r="D15" s="52" t="s">
        <v>94</v>
      </c>
      <c r="E15" s="52"/>
      <c r="F15" s="52"/>
      <c r="G15" s="52"/>
      <c r="H15" s="52"/>
      <c r="I15" s="52"/>
      <c r="J15" s="52"/>
      <c r="K15" s="53"/>
      <c r="L15" s="48"/>
    </row>
    <row r="17" spans="2:13" s="20" customFormat="1" ht="24.75" customHeight="1">
      <c r="B17" s="21"/>
      <c r="C17" s="22"/>
      <c r="D17" s="22"/>
      <c r="E17" s="23"/>
      <c r="F17" s="24" t="s">
        <v>177</v>
      </c>
      <c r="G17" s="24" t="s">
        <v>178</v>
      </c>
      <c r="H17" s="24" t="s">
        <v>179</v>
      </c>
      <c r="I17" s="24" t="s">
        <v>186</v>
      </c>
      <c r="J17" s="24" t="s">
        <v>180</v>
      </c>
      <c r="K17" s="24" t="s">
        <v>181</v>
      </c>
      <c r="L17" s="24" t="s">
        <v>182</v>
      </c>
      <c r="M17" s="24" t="s">
        <v>183</v>
      </c>
    </row>
    <row r="18" spans="2:13" s="20" customFormat="1" ht="12">
      <c r="B18" s="27" t="s">
        <v>9</v>
      </c>
      <c r="C18" s="28"/>
      <c r="D18" s="29"/>
      <c r="E18" s="26" t="s">
        <v>8</v>
      </c>
      <c r="F18" s="25">
        <v>2101</v>
      </c>
      <c r="G18" s="25">
        <v>2102</v>
      </c>
      <c r="H18" s="25">
        <v>2103</v>
      </c>
      <c r="I18" s="25">
        <v>2104</v>
      </c>
      <c r="J18" s="25">
        <v>2105</v>
      </c>
      <c r="K18" s="25">
        <v>2106</v>
      </c>
      <c r="L18" s="25">
        <v>2107</v>
      </c>
      <c r="M18" s="25">
        <v>21</v>
      </c>
    </row>
    <row r="19" spans="2:13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</row>
    <row r="20" spans="2:13" s="6" customFormat="1" ht="12.75" customHeight="1">
      <c r="B20" s="54" t="s">
        <v>11</v>
      </c>
      <c r="C20" s="55"/>
      <c r="D20" s="56"/>
      <c r="E20" s="57" t="s">
        <v>95</v>
      </c>
      <c r="F20" s="57">
        <v>4726</v>
      </c>
      <c r="G20" s="57">
        <v>977</v>
      </c>
      <c r="H20" s="57">
        <v>673</v>
      </c>
      <c r="I20" s="57">
        <v>368</v>
      </c>
      <c r="J20" s="57">
        <v>492</v>
      </c>
      <c r="K20" s="57">
        <v>949</v>
      </c>
      <c r="L20" s="57">
        <v>645</v>
      </c>
      <c r="M20" s="57">
        <f aca="true" t="shared" si="0" ref="M20:M59">SUM(F20:L20)</f>
        <v>8830</v>
      </c>
    </row>
    <row r="21" spans="2:13" s="6" customFormat="1" ht="12.75" customHeight="1">
      <c r="B21" s="54" t="s">
        <v>12</v>
      </c>
      <c r="C21" s="55"/>
      <c r="D21" s="56"/>
      <c r="E21" s="57" t="s">
        <v>96</v>
      </c>
      <c r="F21" s="57">
        <v>2381</v>
      </c>
      <c r="G21" s="57">
        <v>501</v>
      </c>
      <c r="H21" s="57">
        <v>350</v>
      </c>
      <c r="I21" s="57">
        <v>175</v>
      </c>
      <c r="J21" s="57">
        <v>243</v>
      </c>
      <c r="K21" s="57">
        <v>494</v>
      </c>
      <c r="L21" s="57">
        <v>309</v>
      </c>
      <c r="M21" s="57">
        <f t="shared" si="0"/>
        <v>4453</v>
      </c>
    </row>
    <row r="22" spans="2:13" s="6" customFormat="1" ht="12.75" customHeight="1">
      <c r="B22" s="54" t="s">
        <v>184</v>
      </c>
      <c r="C22" s="55"/>
      <c r="D22" s="56"/>
      <c r="E22" s="57" t="s">
        <v>97</v>
      </c>
      <c r="F22" s="57">
        <v>2345</v>
      </c>
      <c r="G22" s="57">
        <v>476</v>
      </c>
      <c r="H22" s="57">
        <v>323</v>
      </c>
      <c r="I22" s="57">
        <v>193</v>
      </c>
      <c r="J22" s="57">
        <v>249</v>
      </c>
      <c r="K22" s="57">
        <v>455</v>
      </c>
      <c r="L22" s="57">
        <v>336</v>
      </c>
      <c r="M22" s="57">
        <f t="shared" si="0"/>
        <v>4377</v>
      </c>
    </row>
    <row r="23" spans="2:13" s="6" customFormat="1" ht="12.75" customHeight="1">
      <c r="B23" s="54" t="s">
        <v>13</v>
      </c>
      <c r="C23" s="55"/>
      <c r="D23" s="56"/>
      <c r="E23" s="57" t="s">
        <v>98</v>
      </c>
      <c r="F23" s="57">
        <v>1256</v>
      </c>
      <c r="G23" s="57">
        <v>101</v>
      </c>
      <c r="H23" s="57">
        <v>288</v>
      </c>
      <c r="I23" s="57">
        <v>149</v>
      </c>
      <c r="J23" s="57">
        <v>244</v>
      </c>
      <c r="K23" s="57">
        <v>220</v>
      </c>
      <c r="L23" s="57">
        <v>154</v>
      </c>
      <c r="M23" s="57">
        <f t="shared" si="0"/>
        <v>2412</v>
      </c>
    </row>
    <row r="24" spans="2:13" s="6" customFormat="1" ht="12.75" customHeight="1">
      <c r="B24" s="54" t="s">
        <v>14</v>
      </c>
      <c r="C24" s="55"/>
      <c r="D24" s="56"/>
      <c r="E24" s="57" t="s">
        <v>99</v>
      </c>
      <c r="F24" s="57">
        <v>3470</v>
      </c>
      <c r="G24" s="57">
        <v>876</v>
      </c>
      <c r="H24" s="57">
        <v>385</v>
      </c>
      <c r="I24" s="57">
        <v>219</v>
      </c>
      <c r="J24" s="57">
        <v>248</v>
      </c>
      <c r="K24" s="57">
        <v>729</v>
      </c>
      <c r="L24" s="57">
        <v>491</v>
      </c>
      <c r="M24" s="57">
        <f t="shared" si="0"/>
        <v>6418</v>
      </c>
    </row>
    <row r="25" spans="2:13" s="6" customFormat="1" ht="12.75" customHeight="1">
      <c r="B25" s="58" t="s">
        <v>30</v>
      </c>
      <c r="C25" s="59"/>
      <c r="D25" s="59"/>
      <c r="E25" s="60" t="s">
        <v>100</v>
      </c>
      <c r="F25" s="60">
        <v>4513</v>
      </c>
      <c r="G25" s="57">
        <v>920</v>
      </c>
      <c r="H25" s="57">
        <v>642</v>
      </c>
      <c r="I25" s="57">
        <v>366</v>
      </c>
      <c r="J25" s="57">
        <v>479</v>
      </c>
      <c r="K25" s="57">
        <v>959</v>
      </c>
      <c r="L25" s="57">
        <v>638</v>
      </c>
      <c r="M25" s="57">
        <f t="shared" si="0"/>
        <v>8517</v>
      </c>
    </row>
    <row r="26" spans="2:13" s="6" customFormat="1" ht="12.75" customHeight="1">
      <c r="B26" s="58" t="s">
        <v>31</v>
      </c>
      <c r="C26" s="61"/>
      <c r="D26" s="61"/>
      <c r="E26" s="60" t="s">
        <v>101</v>
      </c>
      <c r="F26" s="60">
        <v>2290</v>
      </c>
      <c r="G26" s="57">
        <v>470</v>
      </c>
      <c r="H26" s="57">
        <v>326</v>
      </c>
      <c r="I26" s="57">
        <v>174</v>
      </c>
      <c r="J26" s="57">
        <v>235</v>
      </c>
      <c r="K26" s="57">
        <v>499</v>
      </c>
      <c r="L26" s="57">
        <v>311</v>
      </c>
      <c r="M26" s="57">
        <f t="shared" si="0"/>
        <v>4305</v>
      </c>
    </row>
    <row r="27" spans="2:13" s="6" customFormat="1" ht="12.75" customHeight="1">
      <c r="B27" s="58" t="s">
        <v>32</v>
      </c>
      <c r="C27" s="61"/>
      <c r="D27" s="61"/>
      <c r="E27" s="60" t="s">
        <v>102</v>
      </c>
      <c r="F27" s="60">
        <v>2223</v>
      </c>
      <c r="G27" s="57">
        <v>450</v>
      </c>
      <c r="H27" s="57">
        <v>316</v>
      </c>
      <c r="I27" s="57">
        <v>192</v>
      </c>
      <c r="J27" s="57">
        <v>244</v>
      </c>
      <c r="K27" s="57">
        <v>460</v>
      </c>
      <c r="L27" s="57">
        <v>327</v>
      </c>
      <c r="M27" s="57">
        <f t="shared" si="0"/>
        <v>4212</v>
      </c>
    </row>
    <row r="28" spans="2:13" s="6" customFormat="1" ht="12.75" customHeight="1">
      <c r="B28" s="58" t="s">
        <v>33</v>
      </c>
      <c r="C28" s="61"/>
      <c r="D28" s="61"/>
      <c r="E28" s="60" t="s">
        <v>103</v>
      </c>
      <c r="F28" s="60">
        <v>1213</v>
      </c>
      <c r="G28" s="57">
        <v>99</v>
      </c>
      <c r="H28" s="57">
        <v>265</v>
      </c>
      <c r="I28" s="57">
        <v>153</v>
      </c>
      <c r="J28" s="57">
        <v>244</v>
      </c>
      <c r="K28" s="57">
        <v>223</v>
      </c>
      <c r="L28" s="57">
        <v>187</v>
      </c>
      <c r="M28" s="57">
        <f t="shared" si="0"/>
        <v>2384</v>
      </c>
    </row>
    <row r="29" spans="2:13" s="6" customFormat="1" ht="12.75" customHeight="1">
      <c r="B29" s="58" t="s">
        <v>34</v>
      </c>
      <c r="C29" s="61"/>
      <c r="D29" s="61"/>
      <c r="E29" s="60" t="s">
        <v>104</v>
      </c>
      <c r="F29" s="60">
        <v>3300</v>
      </c>
      <c r="G29" s="57">
        <v>821</v>
      </c>
      <c r="H29" s="57">
        <v>377</v>
      </c>
      <c r="I29" s="57">
        <v>213</v>
      </c>
      <c r="J29" s="57">
        <v>235</v>
      </c>
      <c r="K29" s="57">
        <v>736</v>
      </c>
      <c r="L29" s="57">
        <v>451</v>
      </c>
      <c r="M29" s="57">
        <f t="shared" si="0"/>
        <v>6133</v>
      </c>
    </row>
    <row r="30" spans="2:13" s="6" customFormat="1" ht="12" customHeight="1">
      <c r="B30" s="54" t="s">
        <v>15</v>
      </c>
      <c r="C30" s="55"/>
      <c r="D30" s="56"/>
      <c r="E30" s="57" t="s">
        <v>105</v>
      </c>
      <c r="F30" s="57">
        <v>23937</v>
      </c>
      <c r="G30" s="57">
        <v>9260</v>
      </c>
      <c r="H30" s="57">
        <v>4228</v>
      </c>
      <c r="I30" s="57">
        <v>1408</v>
      </c>
      <c r="J30" s="57">
        <v>2655</v>
      </c>
      <c r="K30" s="57">
        <v>4552</v>
      </c>
      <c r="L30" s="57">
        <v>6814</v>
      </c>
      <c r="M30" s="57">
        <f t="shared" si="0"/>
        <v>52854</v>
      </c>
    </row>
    <row r="31" spans="2:13" s="6" customFormat="1" ht="12">
      <c r="B31" s="54" t="s">
        <v>16</v>
      </c>
      <c r="C31" s="55"/>
      <c r="D31" s="56"/>
      <c r="E31" s="57" t="s">
        <v>106</v>
      </c>
      <c r="F31" s="57">
        <v>12717</v>
      </c>
      <c r="G31" s="57">
        <v>5160</v>
      </c>
      <c r="H31" s="57">
        <v>2206</v>
      </c>
      <c r="I31" s="57">
        <v>692</v>
      </c>
      <c r="J31" s="57">
        <v>1361</v>
      </c>
      <c r="K31" s="57">
        <v>2322</v>
      </c>
      <c r="L31" s="57">
        <v>3521</v>
      </c>
      <c r="M31" s="57">
        <f t="shared" si="0"/>
        <v>27979</v>
      </c>
    </row>
    <row r="32" spans="2:13" s="6" customFormat="1" ht="12">
      <c r="B32" s="54" t="s">
        <v>17</v>
      </c>
      <c r="C32" s="55"/>
      <c r="D32" s="56"/>
      <c r="E32" s="57" t="s">
        <v>107</v>
      </c>
      <c r="F32" s="57">
        <v>11220</v>
      </c>
      <c r="G32" s="57">
        <v>4100</v>
      </c>
      <c r="H32" s="57">
        <v>2022</v>
      </c>
      <c r="I32" s="57">
        <v>716</v>
      </c>
      <c r="J32" s="57">
        <v>1294</v>
      </c>
      <c r="K32" s="57">
        <v>2230</v>
      </c>
      <c r="L32" s="57">
        <v>3293</v>
      </c>
      <c r="M32" s="57">
        <f t="shared" si="0"/>
        <v>24875</v>
      </c>
    </row>
    <row r="33" spans="2:13" s="6" customFormat="1" ht="12">
      <c r="B33" s="54" t="s">
        <v>18</v>
      </c>
      <c r="C33" s="55"/>
      <c r="D33" s="56"/>
      <c r="E33" s="60" t="s">
        <v>108</v>
      </c>
      <c r="F33" s="57">
        <v>5930</v>
      </c>
      <c r="G33" s="57">
        <v>455</v>
      </c>
      <c r="H33" s="57">
        <v>1646</v>
      </c>
      <c r="I33" s="57">
        <v>542</v>
      </c>
      <c r="J33" s="57">
        <v>708</v>
      </c>
      <c r="K33" s="57">
        <v>1120</v>
      </c>
      <c r="L33" s="57">
        <v>1325</v>
      </c>
      <c r="M33" s="57">
        <f t="shared" si="0"/>
        <v>11726</v>
      </c>
    </row>
    <row r="34" spans="2:13" s="6" customFormat="1" ht="12">
      <c r="B34" s="54" t="s">
        <v>19</v>
      </c>
      <c r="C34" s="55"/>
      <c r="D34" s="56"/>
      <c r="E34" s="60" t="s">
        <v>109</v>
      </c>
      <c r="F34" s="57">
        <v>18007</v>
      </c>
      <c r="G34" s="57">
        <v>8805</v>
      </c>
      <c r="H34" s="57">
        <v>2582</v>
      </c>
      <c r="I34" s="57">
        <v>866</v>
      </c>
      <c r="J34" s="57">
        <v>1947</v>
      </c>
      <c r="K34" s="57">
        <v>3432</v>
      </c>
      <c r="L34" s="57">
        <v>5489</v>
      </c>
      <c r="M34" s="57">
        <f t="shared" si="0"/>
        <v>41128</v>
      </c>
    </row>
    <row r="35" spans="2:13" s="6" customFormat="1" ht="12.75" customHeight="1">
      <c r="B35" s="58" t="s">
        <v>191</v>
      </c>
      <c r="C35" s="61"/>
      <c r="D35" s="61"/>
      <c r="E35" s="60" t="s">
        <v>110</v>
      </c>
      <c r="F35" s="60">
        <v>22939</v>
      </c>
      <c r="G35" s="57">
        <v>8637</v>
      </c>
      <c r="H35" s="57">
        <v>4027</v>
      </c>
      <c r="I35" s="57">
        <v>1310</v>
      </c>
      <c r="J35" s="57">
        <v>2525</v>
      </c>
      <c r="K35" s="57">
        <v>4287</v>
      </c>
      <c r="L35" s="57">
        <v>6494</v>
      </c>
      <c r="M35" s="57">
        <f t="shared" si="0"/>
        <v>50219</v>
      </c>
    </row>
    <row r="36" spans="2:13" s="6" customFormat="1" ht="12.75" customHeight="1">
      <c r="B36" s="58" t="s">
        <v>190</v>
      </c>
      <c r="C36" s="61"/>
      <c r="D36" s="61"/>
      <c r="E36" s="60" t="s">
        <v>111</v>
      </c>
      <c r="F36" s="60">
        <v>12160</v>
      </c>
      <c r="G36" s="57">
        <v>4861</v>
      </c>
      <c r="H36" s="57">
        <v>2078</v>
      </c>
      <c r="I36" s="57">
        <v>644</v>
      </c>
      <c r="J36" s="57">
        <v>1287</v>
      </c>
      <c r="K36" s="57">
        <v>2167</v>
      </c>
      <c r="L36" s="57">
        <v>3329</v>
      </c>
      <c r="M36" s="57">
        <f t="shared" si="0"/>
        <v>26526</v>
      </c>
    </row>
    <row r="37" spans="2:13" s="6" customFormat="1" ht="12.75" customHeight="1">
      <c r="B37" s="58" t="s">
        <v>187</v>
      </c>
      <c r="C37" s="61"/>
      <c r="D37" s="61"/>
      <c r="E37" s="60" t="s">
        <v>112</v>
      </c>
      <c r="F37" s="60">
        <v>10779</v>
      </c>
      <c r="G37" s="57">
        <v>3776</v>
      </c>
      <c r="H37" s="57">
        <v>1949</v>
      </c>
      <c r="I37" s="57">
        <v>666</v>
      </c>
      <c r="J37" s="57">
        <v>1238</v>
      </c>
      <c r="K37" s="57">
        <v>2120</v>
      </c>
      <c r="L37" s="57">
        <v>3165</v>
      </c>
      <c r="M37" s="57">
        <f t="shared" si="0"/>
        <v>23693</v>
      </c>
    </row>
    <row r="38" spans="2:13" s="6" customFormat="1" ht="12.75" customHeight="1">
      <c r="B38" s="58" t="s">
        <v>188</v>
      </c>
      <c r="C38" s="61"/>
      <c r="D38" s="61"/>
      <c r="E38" s="60" t="s">
        <v>113</v>
      </c>
      <c r="F38" s="60">
        <v>5791</v>
      </c>
      <c r="G38" s="57">
        <v>427</v>
      </c>
      <c r="H38" s="57">
        <v>1591</v>
      </c>
      <c r="I38" s="57">
        <v>504</v>
      </c>
      <c r="J38" s="57">
        <v>665</v>
      </c>
      <c r="K38" s="57">
        <v>1097</v>
      </c>
      <c r="L38" s="57">
        <v>1282</v>
      </c>
      <c r="M38" s="57">
        <f t="shared" si="0"/>
        <v>11357</v>
      </c>
    </row>
    <row r="39" spans="2:13" s="6" customFormat="1" ht="12.75" customHeight="1">
      <c r="B39" s="58" t="s">
        <v>189</v>
      </c>
      <c r="C39" s="61"/>
      <c r="D39" s="61"/>
      <c r="E39" s="60" t="s">
        <v>114</v>
      </c>
      <c r="F39" s="60">
        <v>17148</v>
      </c>
      <c r="G39" s="57">
        <v>8210</v>
      </c>
      <c r="H39" s="57">
        <v>2436</v>
      </c>
      <c r="I39" s="57">
        <v>806</v>
      </c>
      <c r="J39" s="57">
        <v>1860</v>
      </c>
      <c r="K39" s="57">
        <v>3190</v>
      </c>
      <c r="L39" s="57">
        <v>5212</v>
      </c>
      <c r="M39" s="57">
        <f t="shared" si="0"/>
        <v>38862</v>
      </c>
    </row>
    <row r="40" spans="2:13" s="6" customFormat="1" ht="12">
      <c r="B40" s="54" t="s">
        <v>20</v>
      </c>
      <c r="C40" s="55"/>
      <c r="D40" s="56"/>
      <c r="E40" s="57" t="s">
        <v>115</v>
      </c>
      <c r="F40" s="57">
        <v>5594</v>
      </c>
      <c r="G40" s="57">
        <v>701</v>
      </c>
      <c r="H40" s="57">
        <v>673</v>
      </c>
      <c r="I40" s="57">
        <v>365</v>
      </c>
      <c r="J40" s="57">
        <v>347</v>
      </c>
      <c r="K40" s="57">
        <v>1317</v>
      </c>
      <c r="L40" s="57">
        <v>968</v>
      </c>
      <c r="M40" s="57">
        <f t="shared" si="0"/>
        <v>9965</v>
      </c>
    </row>
    <row r="41" spans="2:13" s="6" customFormat="1" ht="12">
      <c r="B41" s="54" t="s">
        <v>21</v>
      </c>
      <c r="C41" s="55"/>
      <c r="D41" s="56"/>
      <c r="E41" s="57" t="s">
        <v>116</v>
      </c>
      <c r="F41" s="57">
        <v>2936</v>
      </c>
      <c r="G41" s="57">
        <v>443</v>
      </c>
      <c r="H41" s="57">
        <v>350</v>
      </c>
      <c r="I41" s="57">
        <v>172</v>
      </c>
      <c r="J41" s="57">
        <v>199</v>
      </c>
      <c r="K41" s="57">
        <v>693</v>
      </c>
      <c r="L41" s="57">
        <v>495</v>
      </c>
      <c r="M41" s="57">
        <f t="shared" si="0"/>
        <v>5288</v>
      </c>
    </row>
    <row r="42" spans="2:13" s="6" customFormat="1" ht="12">
      <c r="B42" s="54" t="s">
        <v>22</v>
      </c>
      <c r="C42" s="55"/>
      <c r="D42" s="56"/>
      <c r="E42" s="57" t="s">
        <v>117</v>
      </c>
      <c r="F42" s="57">
        <v>2658</v>
      </c>
      <c r="G42" s="57">
        <v>258</v>
      </c>
      <c r="H42" s="57">
        <v>323</v>
      </c>
      <c r="I42" s="57">
        <v>193</v>
      </c>
      <c r="J42" s="57">
        <v>148</v>
      </c>
      <c r="K42" s="57">
        <v>624</v>
      </c>
      <c r="L42" s="57">
        <v>473</v>
      </c>
      <c r="M42" s="57">
        <f t="shared" si="0"/>
        <v>4677</v>
      </c>
    </row>
    <row r="43" spans="2:13" s="6" customFormat="1" ht="12">
      <c r="B43" s="54" t="s">
        <v>23</v>
      </c>
      <c r="C43" s="55"/>
      <c r="D43" s="56"/>
      <c r="E43" s="60" t="s">
        <v>118</v>
      </c>
      <c r="F43" s="57">
        <v>4079</v>
      </c>
      <c r="G43" s="57">
        <v>308</v>
      </c>
      <c r="H43" s="57">
        <v>492</v>
      </c>
      <c r="I43" s="57">
        <v>206</v>
      </c>
      <c r="J43" s="57">
        <v>224</v>
      </c>
      <c r="K43" s="57">
        <v>1049</v>
      </c>
      <c r="L43" s="57">
        <v>521</v>
      </c>
      <c r="M43" s="57">
        <f t="shared" si="0"/>
        <v>6879</v>
      </c>
    </row>
    <row r="44" spans="2:13" s="6" customFormat="1" ht="12">
      <c r="B44" s="54" t="s">
        <v>24</v>
      </c>
      <c r="C44" s="55"/>
      <c r="D44" s="56"/>
      <c r="E44" s="60" t="s">
        <v>119</v>
      </c>
      <c r="F44" s="57">
        <v>1515</v>
      </c>
      <c r="G44" s="57">
        <v>393</v>
      </c>
      <c r="H44" s="57">
        <v>181</v>
      </c>
      <c r="I44" s="57">
        <v>159</v>
      </c>
      <c r="J44" s="57">
        <v>123</v>
      </c>
      <c r="K44" s="57">
        <v>268</v>
      </c>
      <c r="L44" s="57">
        <v>447</v>
      </c>
      <c r="M44" s="57">
        <f t="shared" si="0"/>
        <v>3086</v>
      </c>
    </row>
    <row r="45" spans="2:13" s="6" customFormat="1" ht="12.75" customHeight="1">
      <c r="B45" s="58" t="s">
        <v>35</v>
      </c>
      <c r="C45" s="61"/>
      <c r="D45" s="61"/>
      <c r="E45" s="60" t="s">
        <v>120</v>
      </c>
      <c r="F45" s="60">
        <v>5533</v>
      </c>
      <c r="G45" s="57">
        <v>659</v>
      </c>
      <c r="H45" s="57">
        <v>641</v>
      </c>
      <c r="I45" s="57">
        <v>350</v>
      </c>
      <c r="J45" s="57">
        <v>342</v>
      </c>
      <c r="K45" s="57">
        <v>1251</v>
      </c>
      <c r="L45" s="57">
        <v>904</v>
      </c>
      <c r="M45" s="57">
        <f t="shared" si="0"/>
        <v>9680</v>
      </c>
    </row>
    <row r="46" spans="2:13" s="6" customFormat="1" ht="12.75" customHeight="1">
      <c r="B46" s="58" t="s">
        <v>36</v>
      </c>
      <c r="C46" s="61"/>
      <c r="D46" s="61"/>
      <c r="E46" s="60" t="s">
        <v>121</v>
      </c>
      <c r="F46" s="60">
        <v>2829</v>
      </c>
      <c r="G46" s="57">
        <v>420</v>
      </c>
      <c r="H46" s="57">
        <v>325</v>
      </c>
      <c r="I46" s="57">
        <v>171</v>
      </c>
      <c r="J46" s="57">
        <v>195</v>
      </c>
      <c r="K46" s="57">
        <v>627</v>
      </c>
      <c r="L46" s="57">
        <v>458</v>
      </c>
      <c r="M46" s="57">
        <f t="shared" si="0"/>
        <v>5025</v>
      </c>
    </row>
    <row r="47" spans="2:13" s="6" customFormat="1" ht="12.75" customHeight="1">
      <c r="B47" s="58" t="s">
        <v>37</v>
      </c>
      <c r="C47" s="61"/>
      <c r="D47" s="61"/>
      <c r="E47" s="60" t="s">
        <v>122</v>
      </c>
      <c r="F47" s="60">
        <v>2704</v>
      </c>
      <c r="G47" s="57">
        <v>239</v>
      </c>
      <c r="H47" s="57">
        <v>316</v>
      </c>
      <c r="I47" s="57">
        <v>179</v>
      </c>
      <c r="J47" s="57">
        <v>147</v>
      </c>
      <c r="K47" s="57">
        <v>624</v>
      </c>
      <c r="L47" s="57">
        <v>446</v>
      </c>
      <c r="M47" s="57">
        <f t="shared" si="0"/>
        <v>4655</v>
      </c>
    </row>
    <row r="48" spans="2:13" s="6" customFormat="1" ht="12.75" customHeight="1">
      <c r="B48" s="58" t="s">
        <v>38</v>
      </c>
      <c r="C48" s="61"/>
      <c r="D48" s="61"/>
      <c r="E48" s="60" t="s">
        <v>123</v>
      </c>
      <c r="F48" s="60">
        <v>4107</v>
      </c>
      <c r="G48" s="57">
        <v>281</v>
      </c>
      <c r="H48" s="57">
        <v>468</v>
      </c>
      <c r="I48" s="57">
        <v>198</v>
      </c>
      <c r="J48" s="57">
        <v>225</v>
      </c>
      <c r="K48" s="57">
        <v>1023</v>
      </c>
      <c r="L48" s="57">
        <v>485</v>
      </c>
      <c r="M48" s="57">
        <f t="shared" si="0"/>
        <v>6787</v>
      </c>
    </row>
    <row r="49" spans="2:13" s="6" customFormat="1" ht="12.75" customHeight="1">
      <c r="B49" s="58" t="s">
        <v>39</v>
      </c>
      <c r="C49" s="61"/>
      <c r="D49" s="61"/>
      <c r="E49" s="60" t="s">
        <v>124</v>
      </c>
      <c r="F49" s="60">
        <v>1426</v>
      </c>
      <c r="G49" s="57">
        <v>378</v>
      </c>
      <c r="H49" s="57">
        <v>173</v>
      </c>
      <c r="I49" s="57">
        <v>152</v>
      </c>
      <c r="J49" s="57">
        <v>117</v>
      </c>
      <c r="K49" s="57">
        <v>228</v>
      </c>
      <c r="L49" s="57">
        <v>419</v>
      </c>
      <c r="M49" s="57">
        <f t="shared" si="0"/>
        <v>2893</v>
      </c>
    </row>
    <row r="50" spans="2:13" s="6" customFormat="1" ht="12" customHeight="1">
      <c r="B50" s="54" t="s">
        <v>25</v>
      </c>
      <c r="C50" s="55"/>
      <c r="D50" s="56"/>
      <c r="E50" s="57" t="s">
        <v>125</v>
      </c>
      <c r="F50" s="57">
        <v>2832</v>
      </c>
      <c r="G50" s="57">
        <v>121</v>
      </c>
      <c r="H50" s="57">
        <v>193</v>
      </c>
      <c r="I50" s="57">
        <v>163</v>
      </c>
      <c r="J50" s="57">
        <v>121</v>
      </c>
      <c r="K50" s="57">
        <v>776</v>
      </c>
      <c r="L50" s="57">
        <v>481</v>
      </c>
      <c r="M50" s="57">
        <f t="shared" si="0"/>
        <v>4687</v>
      </c>
    </row>
    <row r="51" spans="2:13" s="6" customFormat="1" ht="12" customHeight="1">
      <c r="B51" s="54" t="s">
        <v>26</v>
      </c>
      <c r="C51" s="55"/>
      <c r="D51" s="56"/>
      <c r="E51" s="57" t="s">
        <v>126</v>
      </c>
      <c r="F51" s="57">
        <v>1454</v>
      </c>
      <c r="G51" s="57">
        <v>70</v>
      </c>
      <c r="H51" s="57">
        <v>59</v>
      </c>
      <c r="I51" s="57">
        <v>70</v>
      </c>
      <c r="J51" s="57">
        <v>69</v>
      </c>
      <c r="K51" s="57">
        <v>361</v>
      </c>
      <c r="L51" s="57">
        <v>212</v>
      </c>
      <c r="M51" s="57">
        <f t="shared" si="0"/>
        <v>2295</v>
      </c>
    </row>
    <row r="52" spans="2:13" s="6" customFormat="1" ht="12" customHeight="1">
      <c r="B52" s="54" t="s">
        <v>27</v>
      </c>
      <c r="C52" s="55"/>
      <c r="D52" s="56"/>
      <c r="E52" s="57" t="s">
        <v>127</v>
      </c>
      <c r="F52" s="57">
        <v>1378</v>
      </c>
      <c r="G52" s="57">
        <v>51</v>
      </c>
      <c r="H52" s="57">
        <v>134</v>
      </c>
      <c r="I52" s="57">
        <v>93</v>
      </c>
      <c r="J52" s="57">
        <v>52</v>
      </c>
      <c r="K52" s="57">
        <v>415</v>
      </c>
      <c r="L52" s="57">
        <v>269</v>
      </c>
      <c r="M52" s="57">
        <f t="shared" si="0"/>
        <v>2392</v>
      </c>
    </row>
    <row r="53" spans="2:13" s="6" customFormat="1" ht="12" customHeight="1">
      <c r="B53" s="54" t="s">
        <v>28</v>
      </c>
      <c r="C53" s="55"/>
      <c r="D53" s="56"/>
      <c r="E53" s="60" t="s">
        <v>128</v>
      </c>
      <c r="F53" s="57">
        <v>2832</v>
      </c>
      <c r="G53" s="57">
        <v>121</v>
      </c>
      <c r="H53" s="57">
        <v>193</v>
      </c>
      <c r="I53" s="57">
        <v>40</v>
      </c>
      <c r="J53" s="57">
        <v>121</v>
      </c>
      <c r="K53" s="57">
        <v>776</v>
      </c>
      <c r="L53" s="57">
        <v>481</v>
      </c>
      <c r="M53" s="57">
        <f t="shared" si="0"/>
        <v>4564</v>
      </c>
    </row>
    <row r="54" spans="2:13" s="6" customFormat="1" ht="12" customHeight="1">
      <c r="B54" s="54" t="s">
        <v>29</v>
      </c>
      <c r="C54" s="55"/>
      <c r="D54" s="56"/>
      <c r="E54" s="60" t="s">
        <v>129</v>
      </c>
      <c r="F54" s="57">
        <v>0</v>
      </c>
      <c r="G54" s="57">
        <v>0</v>
      </c>
      <c r="H54" s="57">
        <v>0</v>
      </c>
      <c r="I54" s="57">
        <v>123</v>
      </c>
      <c r="J54" s="57">
        <v>0</v>
      </c>
      <c r="K54" s="57">
        <v>0</v>
      </c>
      <c r="L54" s="57">
        <v>0</v>
      </c>
      <c r="M54" s="57">
        <f t="shared" si="0"/>
        <v>123</v>
      </c>
    </row>
    <row r="55" spans="2:13" s="6" customFormat="1" ht="12.75" customHeight="1">
      <c r="B55" s="58" t="s">
        <v>40</v>
      </c>
      <c r="C55" s="61"/>
      <c r="D55" s="61"/>
      <c r="E55" s="60" t="s">
        <v>130</v>
      </c>
      <c r="F55" s="60">
        <v>2675</v>
      </c>
      <c r="G55" s="57">
        <v>111</v>
      </c>
      <c r="H55" s="57">
        <v>182</v>
      </c>
      <c r="I55" s="57">
        <v>153</v>
      </c>
      <c r="J55" s="57">
        <v>116</v>
      </c>
      <c r="K55" s="57">
        <v>751</v>
      </c>
      <c r="L55" s="57">
        <v>456</v>
      </c>
      <c r="M55" s="57">
        <f t="shared" si="0"/>
        <v>4444</v>
      </c>
    </row>
    <row r="56" spans="2:13" s="6" customFormat="1" ht="12.75" customHeight="1">
      <c r="B56" s="58" t="s">
        <v>41</v>
      </c>
      <c r="C56" s="61"/>
      <c r="D56" s="61"/>
      <c r="E56" s="60" t="s">
        <v>131</v>
      </c>
      <c r="F56" s="60">
        <v>1358</v>
      </c>
      <c r="G56" s="57">
        <v>63</v>
      </c>
      <c r="H56" s="57">
        <v>55</v>
      </c>
      <c r="I56" s="57">
        <v>64</v>
      </c>
      <c r="J56" s="57">
        <v>65</v>
      </c>
      <c r="K56" s="57">
        <v>345</v>
      </c>
      <c r="L56" s="57">
        <v>197</v>
      </c>
      <c r="M56" s="57">
        <f t="shared" si="0"/>
        <v>2147</v>
      </c>
    </row>
    <row r="57" spans="2:13" s="6" customFormat="1" ht="12.75" customHeight="1">
      <c r="B57" s="58" t="s">
        <v>42</v>
      </c>
      <c r="C57" s="61"/>
      <c r="D57" s="61"/>
      <c r="E57" s="60" t="s">
        <v>132</v>
      </c>
      <c r="F57" s="60">
        <v>1117</v>
      </c>
      <c r="G57" s="57">
        <v>48</v>
      </c>
      <c r="H57" s="57">
        <v>127</v>
      </c>
      <c r="I57" s="57">
        <v>89</v>
      </c>
      <c r="J57" s="57">
        <v>51</v>
      </c>
      <c r="K57" s="57">
        <v>406</v>
      </c>
      <c r="L57" s="57">
        <v>259</v>
      </c>
      <c r="M57" s="57">
        <f t="shared" si="0"/>
        <v>2097</v>
      </c>
    </row>
    <row r="58" spans="2:13" s="6" customFormat="1" ht="12.75" customHeight="1">
      <c r="B58" s="58" t="s">
        <v>43</v>
      </c>
      <c r="C58" s="61"/>
      <c r="D58" s="61"/>
      <c r="E58" s="60" t="s">
        <v>133</v>
      </c>
      <c r="F58" s="60">
        <v>2675</v>
      </c>
      <c r="G58" s="57">
        <v>111</v>
      </c>
      <c r="H58" s="57">
        <v>182</v>
      </c>
      <c r="I58" s="57">
        <v>31</v>
      </c>
      <c r="J58" s="57">
        <v>116</v>
      </c>
      <c r="K58" s="57">
        <v>751</v>
      </c>
      <c r="L58" s="57">
        <v>456</v>
      </c>
      <c r="M58" s="57">
        <f t="shared" si="0"/>
        <v>4322</v>
      </c>
    </row>
    <row r="59" spans="2:13" s="6" customFormat="1" ht="12.75" customHeight="1">
      <c r="B59" s="58" t="s">
        <v>44</v>
      </c>
      <c r="C59" s="61"/>
      <c r="D59" s="61"/>
      <c r="E59" s="60" t="s">
        <v>134</v>
      </c>
      <c r="F59" s="60">
        <v>0</v>
      </c>
      <c r="G59" s="57">
        <v>0</v>
      </c>
      <c r="H59" s="57">
        <v>0</v>
      </c>
      <c r="I59" s="57">
        <v>122</v>
      </c>
      <c r="J59" s="57">
        <v>0</v>
      </c>
      <c r="K59" s="57">
        <v>0</v>
      </c>
      <c r="L59" s="57">
        <v>0</v>
      </c>
      <c r="M59" s="57">
        <f t="shared" si="0"/>
        <v>122</v>
      </c>
    </row>
    <row r="60" spans="2:13" s="6" customFormat="1" ht="12.75" customHeight="1">
      <c r="B60" s="58" t="s">
        <v>45</v>
      </c>
      <c r="C60" s="61"/>
      <c r="D60" s="61"/>
      <c r="E60" s="60" t="s">
        <v>135</v>
      </c>
      <c r="F60" s="62">
        <f>SUM(F25/F20)*100</f>
        <v>95.49301735082523</v>
      </c>
      <c r="G60" s="62">
        <f aca="true" t="shared" si="1" ref="G60:M60">SUM(G25/G20)*100</f>
        <v>94.16581371545547</v>
      </c>
      <c r="H60" s="62">
        <f t="shared" si="1"/>
        <v>95.39375928677563</v>
      </c>
      <c r="I60" s="62">
        <f t="shared" si="1"/>
        <v>99.45652173913044</v>
      </c>
      <c r="J60" s="62">
        <f t="shared" si="1"/>
        <v>97.35772357723577</v>
      </c>
      <c r="K60" s="62">
        <f t="shared" si="1"/>
        <v>101.05374077976819</v>
      </c>
      <c r="L60" s="62">
        <f t="shared" si="1"/>
        <v>98.91472868217053</v>
      </c>
      <c r="M60" s="62">
        <f t="shared" si="1"/>
        <v>96.45526613816534</v>
      </c>
    </row>
    <row r="61" spans="2:13" s="6" customFormat="1" ht="12.75" customHeight="1">
      <c r="B61" s="58" t="s">
        <v>46</v>
      </c>
      <c r="C61" s="61"/>
      <c r="D61" s="61"/>
      <c r="E61" s="60" t="s">
        <v>136</v>
      </c>
      <c r="F61" s="62">
        <f aca="true" t="shared" si="2" ref="F61:M64">SUM(F26/F21)*100</f>
        <v>96.17807643847122</v>
      </c>
      <c r="G61" s="62">
        <f t="shared" si="2"/>
        <v>93.812375249501</v>
      </c>
      <c r="H61" s="62">
        <f t="shared" si="2"/>
        <v>93.14285714285714</v>
      </c>
      <c r="I61" s="62">
        <f t="shared" si="2"/>
        <v>99.42857142857143</v>
      </c>
      <c r="J61" s="62">
        <f t="shared" si="2"/>
        <v>96.70781893004116</v>
      </c>
      <c r="K61" s="62">
        <f t="shared" si="2"/>
        <v>101.01214574898785</v>
      </c>
      <c r="L61" s="62">
        <f t="shared" si="2"/>
        <v>100.64724919093851</v>
      </c>
      <c r="M61" s="62">
        <f t="shared" si="2"/>
        <v>96.6763979339771</v>
      </c>
    </row>
    <row r="62" spans="2:13" s="6" customFormat="1" ht="12.75" customHeight="1">
      <c r="B62" s="58" t="s">
        <v>47</v>
      </c>
      <c r="C62" s="61"/>
      <c r="D62" s="61"/>
      <c r="E62" s="60" t="s">
        <v>137</v>
      </c>
      <c r="F62" s="62">
        <f t="shared" si="2"/>
        <v>94.79744136460553</v>
      </c>
      <c r="G62" s="62">
        <f t="shared" si="2"/>
        <v>94.53781512605042</v>
      </c>
      <c r="H62" s="62">
        <f t="shared" si="2"/>
        <v>97.8328173374613</v>
      </c>
      <c r="I62" s="62">
        <f t="shared" si="2"/>
        <v>99.48186528497409</v>
      </c>
      <c r="J62" s="62">
        <f t="shared" si="2"/>
        <v>97.99196787148594</v>
      </c>
      <c r="K62" s="62">
        <f t="shared" si="2"/>
        <v>101.0989010989011</v>
      </c>
      <c r="L62" s="62">
        <f t="shared" si="2"/>
        <v>97.32142857142857</v>
      </c>
      <c r="M62" s="62">
        <f t="shared" si="2"/>
        <v>96.23029472241261</v>
      </c>
    </row>
    <row r="63" spans="2:13" s="6" customFormat="1" ht="12.75" customHeight="1">
      <c r="B63" s="58" t="s">
        <v>48</v>
      </c>
      <c r="C63" s="61"/>
      <c r="D63" s="61"/>
      <c r="E63" s="60" t="s">
        <v>138</v>
      </c>
      <c r="F63" s="62">
        <f t="shared" si="2"/>
        <v>96.57643312101911</v>
      </c>
      <c r="G63" s="62">
        <f t="shared" si="2"/>
        <v>98.01980198019803</v>
      </c>
      <c r="H63" s="62">
        <f t="shared" si="2"/>
        <v>92.01388888888889</v>
      </c>
      <c r="I63" s="62">
        <f t="shared" si="2"/>
        <v>102.68456375838926</v>
      </c>
      <c r="J63" s="62">
        <f t="shared" si="2"/>
        <v>100</v>
      </c>
      <c r="K63" s="62">
        <f t="shared" si="2"/>
        <v>101.36363636363637</v>
      </c>
      <c r="L63" s="62">
        <f t="shared" si="2"/>
        <v>121.42857142857142</v>
      </c>
      <c r="M63" s="62">
        <f t="shared" si="2"/>
        <v>98.8391376451078</v>
      </c>
    </row>
    <row r="64" spans="2:13" s="6" customFormat="1" ht="12.75" customHeight="1">
      <c r="B64" s="58" t="s">
        <v>49</v>
      </c>
      <c r="C64" s="61"/>
      <c r="D64" s="61"/>
      <c r="E64" s="60" t="s">
        <v>139</v>
      </c>
      <c r="F64" s="62">
        <f t="shared" si="2"/>
        <v>95.10086455331412</v>
      </c>
      <c r="G64" s="62">
        <f t="shared" si="2"/>
        <v>93.72146118721462</v>
      </c>
      <c r="H64" s="62">
        <f t="shared" si="2"/>
        <v>97.92207792207792</v>
      </c>
      <c r="I64" s="62">
        <f t="shared" si="2"/>
        <v>97.26027397260275</v>
      </c>
      <c r="J64" s="62">
        <f t="shared" si="2"/>
        <v>94.75806451612904</v>
      </c>
      <c r="K64" s="62">
        <f t="shared" si="2"/>
        <v>100.96021947873798</v>
      </c>
      <c r="L64" s="62">
        <f t="shared" si="2"/>
        <v>91.85336048879837</v>
      </c>
      <c r="M64" s="62">
        <f t="shared" si="2"/>
        <v>95.55936428794016</v>
      </c>
    </row>
    <row r="65" spans="2:13" s="6" customFormat="1" ht="12.75" customHeight="1">
      <c r="B65" s="58" t="s">
        <v>50</v>
      </c>
      <c r="C65" s="61"/>
      <c r="D65" s="61"/>
      <c r="E65" s="60" t="s">
        <v>140</v>
      </c>
      <c r="F65" s="62">
        <f>SUM((F20-F25)/F20)*100</f>
        <v>4.506982649174778</v>
      </c>
      <c r="G65" s="62">
        <f aca="true" t="shared" si="3" ref="G65:M65">SUM((G20-G25)/G20)*100</f>
        <v>5.834186284544525</v>
      </c>
      <c r="H65" s="62">
        <f t="shared" si="3"/>
        <v>4.606240713224369</v>
      </c>
      <c r="I65" s="62">
        <f t="shared" si="3"/>
        <v>0.5434782608695652</v>
      </c>
      <c r="J65" s="62">
        <f t="shared" si="3"/>
        <v>2.642276422764228</v>
      </c>
      <c r="K65" s="62">
        <f t="shared" si="3"/>
        <v>-1.053740779768177</v>
      </c>
      <c r="L65" s="62">
        <f t="shared" si="3"/>
        <v>1.0852713178294573</v>
      </c>
      <c r="M65" s="62">
        <f t="shared" si="3"/>
        <v>3.544733861834654</v>
      </c>
    </row>
    <row r="66" spans="2:13" s="6" customFormat="1" ht="12.75" customHeight="1">
      <c r="B66" s="58" t="s">
        <v>51</v>
      </c>
      <c r="C66" s="61"/>
      <c r="D66" s="61"/>
      <c r="E66" s="60" t="s">
        <v>141</v>
      </c>
      <c r="F66" s="62">
        <f aca="true" t="shared" si="4" ref="F66:M69">SUM((F21-F26)/F21)*100</f>
        <v>3.821923561528769</v>
      </c>
      <c r="G66" s="62">
        <f t="shared" si="4"/>
        <v>6.187624750499002</v>
      </c>
      <c r="H66" s="62">
        <f t="shared" si="4"/>
        <v>6.857142857142858</v>
      </c>
      <c r="I66" s="62">
        <f t="shared" si="4"/>
        <v>0.5714285714285714</v>
      </c>
      <c r="J66" s="62">
        <f t="shared" si="4"/>
        <v>3.292181069958848</v>
      </c>
      <c r="K66" s="62">
        <f t="shared" si="4"/>
        <v>-1.0121457489878543</v>
      </c>
      <c r="L66" s="62">
        <f t="shared" si="4"/>
        <v>-0.6472491909385114</v>
      </c>
      <c r="M66" s="62">
        <f t="shared" si="4"/>
        <v>3.3236020660229055</v>
      </c>
    </row>
    <row r="67" spans="2:13" s="6" customFormat="1" ht="12.75" customHeight="1">
      <c r="B67" s="58" t="s">
        <v>52</v>
      </c>
      <c r="C67" s="61"/>
      <c r="D67" s="61"/>
      <c r="E67" s="60" t="s">
        <v>142</v>
      </c>
      <c r="F67" s="62">
        <f t="shared" si="4"/>
        <v>5.202558635394456</v>
      </c>
      <c r="G67" s="62">
        <f t="shared" si="4"/>
        <v>5.46218487394958</v>
      </c>
      <c r="H67" s="62">
        <f t="shared" si="4"/>
        <v>2.1671826625387</v>
      </c>
      <c r="I67" s="62">
        <f t="shared" si="4"/>
        <v>0.5181347150259068</v>
      </c>
      <c r="J67" s="62">
        <f t="shared" si="4"/>
        <v>2.0080321285140563</v>
      </c>
      <c r="K67" s="62">
        <f t="shared" si="4"/>
        <v>-1.098901098901099</v>
      </c>
      <c r="L67" s="62">
        <f t="shared" si="4"/>
        <v>2.6785714285714284</v>
      </c>
      <c r="M67" s="62">
        <f t="shared" si="4"/>
        <v>3.7697052775873887</v>
      </c>
    </row>
    <row r="68" spans="2:13" s="6" customFormat="1" ht="12.75" customHeight="1">
      <c r="B68" s="58" t="s">
        <v>53</v>
      </c>
      <c r="C68" s="61"/>
      <c r="D68" s="61"/>
      <c r="E68" s="60" t="s">
        <v>143</v>
      </c>
      <c r="F68" s="62">
        <f t="shared" si="4"/>
        <v>3.4235668789808917</v>
      </c>
      <c r="G68" s="62">
        <f t="shared" si="4"/>
        <v>1.9801980198019802</v>
      </c>
      <c r="H68" s="62">
        <f t="shared" si="4"/>
        <v>7.986111111111111</v>
      </c>
      <c r="I68" s="62">
        <f t="shared" si="4"/>
        <v>-2.684563758389262</v>
      </c>
      <c r="J68" s="62">
        <f t="shared" si="4"/>
        <v>0</v>
      </c>
      <c r="K68" s="62">
        <f t="shared" si="4"/>
        <v>-1.3636363636363635</v>
      </c>
      <c r="L68" s="62">
        <f t="shared" si="4"/>
        <v>-21.428571428571427</v>
      </c>
      <c r="M68" s="62">
        <f t="shared" si="4"/>
        <v>1.1608623548922055</v>
      </c>
    </row>
    <row r="69" spans="2:13" s="6" customFormat="1" ht="12.75" customHeight="1">
      <c r="B69" s="58" t="s">
        <v>54</v>
      </c>
      <c r="C69" s="61"/>
      <c r="D69" s="61"/>
      <c r="E69" s="60" t="s">
        <v>144</v>
      </c>
      <c r="F69" s="62">
        <f t="shared" si="4"/>
        <v>4.899135446685879</v>
      </c>
      <c r="G69" s="62">
        <f t="shared" si="4"/>
        <v>6.278538812785388</v>
      </c>
      <c r="H69" s="62">
        <f t="shared" si="4"/>
        <v>2.0779220779220777</v>
      </c>
      <c r="I69" s="62">
        <f t="shared" si="4"/>
        <v>2.73972602739726</v>
      </c>
      <c r="J69" s="62">
        <f t="shared" si="4"/>
        <v>5.241935483870968</v>
      </c>
      <c r="K69" s="62">
        <f t="shared" si="4"/>
        <v>-0.9602194787379973</v>
      </c>
      <c r="L69" s="62">
        <f t="shared" si="4"/>
        <v>8.146639511201629</v>
      </c>
      <c r="M69" s="62">
        <f t="shared" si="4"/>
        <v>4.440635712059832</v>
      </c>
    </row>
    <row r="70" spans="2:13" s="6" customFormat="1" ht="12.75" customHeight="1">
      <c r="B70" s="58" t="s">
        <v>55</v>
      </c>
      <c r="C70" s="61"/>
      <c r="D70" s="61"/>
      <c r="E70" s="60" t="s">
        <v>145</v>
      </c>
      <c r="F70" s="62">
        <f>SUM(F35/F30)*100</f>
        <v>95.8307223127376</v>
      </c>
      <c r="G70" s="62">
        <f aca="true" t="shared" si="5" ref="G70:M70">SUM(G35/G30)*100</f>
        <v>93.27213822894169</v>
      </c>
      <c r="H70" s="62">
        <f t="shared" si="5"/>
        <v>95.24597918637654</v>
      </c>
      <c r="I70" s="62">
        <f t="shared" si="5"/>
        <v>93.03977272727273</v>
      </c>
      <c r="J70" s="62">
        <f t="shared" si="5"/>
        <v>95.10357815442562</v>
      </c>
      <c r="K70" s="62">
        <f t="shared" si="5"/>
        <v>94.17838312829525</v>
      </c>
      <c r="L70" s="62">
        <f t="shared" si="5"/>
        <v>95.30378632227766</v>
      </c>
      <c r="M70" s="62">
        <f t="shared" si="5"/>
        <v>95.01456843379876</v>
      </c>
    </row>
    <row r="71" spans="2:13" s="6" customFormat="1" ht="12.75" customHeight="1">
      <c r="B71" s="58" t="s">
        <v>56</v>
      </c>
      <c r="C71" s="61"/>
      <c r="D71" s="61"/>
      <c r="E71" s="60" t="s">
        <v>146</v>
      </c>
      <c r="F71" s="62">
        <f>SUM(F36/F31)*100</f>
        <v>95.62003617205316</v>
      </c>
      <c r="G71" s="62">
        <f aca="true" t="shared" si="6" ref="G71:M71">SUM(G36/G31)*100</f>
        <v>94.20542635658916</v>
      </c>
      <c r="H71" s="62">
        <f t="shared" si="6"/>
        <v>94.1976427923844</v>
      </c>
      <c r="I71" s="62">
        <f t="shared" si="6"/>
        <v>93.0635838150289</v>
      </c>
      <c r="J71" s="62">
        <f t="shared" si="6"/>
        <v>94.56282145481264</v>
      </c>
      <c r="K71" s="62">
        <f t="shared" si="6"/>
        <v>93.32472006890612</v>
      </c>
      <c r="L71" s="62">
        <f t="shared" si="6"/>
        <v>94.54700369213292</v>
      </c>
      <c r="M71" s="62">
        <f t="shared" si="6"/>
        <v>94.80681940026449</v>
      </c>
    </row>
    <row r="72" spans="2:13" s="6" customFormat="1" ht="12.75" customHeight="1">
      <c r="B72" s="58" t="s">
        <v>57</v>
      </c>
      <c r="C72" s="61"/>
      <c r="D72" s="61"/>
      <c r="E72" s="60" t="s">
        <v>147</v>
      </c>
      <c r="F72" s="62">
        <f aca="true" t="shared" si="7" ref="F72:M74">SUM(F37/F32)*100</f>
        <v>96.06951871657753</v>
      </c>
      <c r="G72" s="62">
        <f t="shared" si="7"/>
        <v>92.09756097560977</v>
      </c>
      <c r="H72" s="62">
        <f t="shared" si="7"/>
        <v>96.38971315529179</v>
      </c>
      <c r="I72" s="62">
        <f t="shared" si="7"/>
        <v>93.01675977653632</v>
      </c>
      <c r="J72" s="62">
        <f t="shared" si="7"/>
        <v>95.6723338485317</v>
      </c>
      <c r="K72" s="62">
        <f t="shared" si="7"/>
        <v>95.06726457399103</v>
      </c>
      <c r="L72" s="62">
        <f t="shared" si="7"/>
        <v>96.11296689948375</v>
      </c>
      <c r="M72" s="62">
        <f t="shared" si="7"/>
        <v>95.24824120603014</v>
      </c>
    </row>
    <row r="73" spans="2:13" s="6" customFormat="1" ht="12.75" customHeight="1">
      <c r="B73" s="58" t="s">
        <v>58</v>
      </c>
      <c r="C73" s="61"/>
      <c r="D73" s="61"/>
      <c r="E73" s="60" t="s">
        <v>148</v>
      </c>
      <c r="F73" s="62">
        <f t="shared" si="7"/>
        <v>97.65598650927487</v>
      </c>
      <c r="G73" s="62">
        <f t="shared" si="7"/>
        <v>93.84615384615384</v>
      </c>
      <c r="H73" s="62">
        <f t="shared" si="7"/>
        <v>96.65856622114217</v>
      </c>
      <c r="I73" s="62">
        <f t="shared" si="7"/>
        <v>92.98892988929889</v>
      </c>
      <c r="J73" s="62">
        <f t="shared" si="7"/>
        <v>93.92655367231639</v>
      </c>
      <c r="K73" s="62">
        <f t="shared" si="7"/>
        <v>97.94642857142857</v>
      </c>
      <c r="L73" s="62">
        <f t="shared" si="7"/>
        <v>96.75471698113208</v>
      </c>
      <c r="M73" s="62">
        <f t="shared" si="7"/>
        <v>96.85314685314685</v>
      </c>
    </row>
    <row r="74" spans="2:13" s="6" customFormat="1" ht="12.75" customHeight="1">
      <c r="B74" s="58" t="s">
        <v>59</v>
      </c>
      <c r="C74" s="61"/>
      <c r="D74" s="61"/>
      <c r="E74" s="60" t="s">
        <v>149</v>
      </c>
      <c r="F74" s="62">
        <f t="shared" si="7"/>
        <v>95.2296329205309</v>
      </c>
      <c r="G74" s="62">
        <f t="shared" si="7"/>
        <v>93.24247586598523</v>
      </c>
      <c r="H74" s="62">
        <f t="shared" si="7"/>
        <v>94.34546862896978</v>
      </c>
      <c r="I74" s="62">
        <f t="shared" si="7"/>
        <v>93.0715935334873</v>
      </c>
      <c r="J74" s="62">
        <f t="shared" si="7"/>
        <v>95.53158705701078</v>
      </c>
      <c r="K74" s="62">
        <f t="shared" si="7"/>
        <v>92.94871794871796</v>
      </c>
      <c r="L74" s="62">
        <f t="shared" si="7"/>
        <v>94.95354345053744</v>
      </c>
      <c r="M74" s="62">
        <f t="shared" si="7"/>
        <v>94.49037152304999</v>
      </c>
    </row>
    <row r="75" spans="2:13" s="6" customFormat="1" ht="12.75" customHeight="1">
      <c r="B75" s="58" t="s">
        <v>60</v>
      </c>
      <c r="C75" s="61"/>
      <c r="D75" s="61"/>
      <c r="E75" s="60" t="s">
        <v>150</v>
      </c>
      <c r="F75" s="62">
        <f>SUM((F30-F35)/F30)*100</f>
        <v>4.169277687262397</v>
      </c>
      <c r="G75" s="62">
        <f aca="true" t="shared" si="8" ref="G75:M75">SUM((G30-G35)/G30)*100</f>
        <v>6.727861771058315</v>
      </c>
      <c r="H75" s="62">
        <f t="shared" si="8"/>
        <v>4.7540208136234625</v>
      </c>
      <c r="I75" s="62">
        <f t="shared" si="8"/>
        <v>6.9602272727272725</v>
      </c>
      <c r="J75" s="62">
        <f t="shared" si="8"/>
        <v>4.8964218455743875</v>
      </c>
      <c r="K75" s="62">
        <f t="shared" si="8"/>
        <v>5.821616871704745</v>
      </c>
      <c r="L75" s="62">
        <f t="shared" si="8"/>
        <v>4.696213677722336</v>
      </c>
      <c r="M75" s="62">
        <f t="shared" si="8"/>
        <v>4.985431566201234</v>
      </c>
    </row>
    <row r="76" spans="2:13" s="6" customFormat="1" ht="12.75" customHeight="1">
      <c r="B76" s="58" t="s">
        <v>61</v>
      </c>
      <c r="C76" s="61"/>
      <c r="D76" s="61"/>
      <c r="E76" s="60" t="s">
        <v>151</v>
      </c>
      <c r="F76" s="62">
        <f aca="true" t="shared" si="9" ref="F76:M76">SUM((F31-F36)/F31)*100</f>
        <v>4.379963827946843</v>
      </c>
      <c r="G76" s="62">
        <f t="shared" si="9"/>
        <v>5.794573643410852</v>
      </c>
      <c r="H76" s="62">
        <f t="shared" si="9"/>
        <v>5.802357207615594</v>
      </c>
      <c r="I76" s="62">
        <f t="shared" si="9"/>
        <v>6.9364161849710975</v>
      </c>
      <c r="J76" s="62">
        <f t="shared" si="9"/>
        <v>5.437178545187362</v>
      </c>
      <c r="K76" s="62">
        <f t="shared" si="9"/>
        <v>6.675279931093884</v>
      </c>
      <c r="L76" s="62">
        <f t="shared" si="9"/>
        <v>5.452996307867084</v>
      </c>
      <c r="M76" s="62">
        <f t="shared" si="9"/>
        <v>5.193180599735516</v>
      </c>
    </row>
    <row r="77" spans="2:13" s="6" customFormat="1" ht="12.75" customHeight="1">
      <c r="B77" s="58" t="s">
        <v>62</v>
      </c>
      <c r="C77" s="61"/>
      <c r="D77" s="61"/>
      <c r="E77" s="60" t="s">
        <v>152</v>
      </c>
      <c r="F77" s="62">
        <f>SUM((F32-F37)/F32)*100</f>
        <v>3.93048128342246</v>
      </c>
      <c r="G77" s="62">
        <f aca="true" t="shared" si="10" ref="F77:M79">SUM((G32-G37)/G32)*100</f>
        <v>7.902439024390244</v>
      </c>
      <c r="H77" s="62">
        <f t="shared" si="10"/>
        <v>3.6102868447082095</v>
      </c>
      <c r="I77" s="62">
        <f t="shared" si="10"/>
        <v>6.983240223463687</v>
      </c>
      <c r="J77" s="62">
        <f t="shared" si="10"/>
        <v>4.327666151468315</v>
      </c>
      <c r="K77" s="62">
        <f t="shared" si="10"/>
        <v>4.932735426008969</v>
      </c>
      <c r="L77" s="62">
        <f t="shared" si="10"/>
        <v>3.887033100516247</v>
      </c>
      <c r="M77" s="62">
        <f t="shared" si="10"/>
        <v>4.75175879396985</v>
      </c>
    </row>
    <row r="78" spans="2:13" s="6" customFormat="1" ht="12.75" customHeight="1">
      <c r="B78" s="58" t="s">
        <v>63</v>
      </c>
      <c r="C78" s="61"/>
      <c r="D78" s="61"/>
      <c r="E78" s="60" t="s">
        <v>153</v>
      </c>
      <c r="F78" s="62">
        <f t="shared" si="10"/>
        <v>2.3440134907251267</v>
      </c>
      <c r="G78" s="62">
        <f t="shared" si="10"/>
        <v>6.153846153846154</v>
      </c>
      <c r="H78" s="62">
        <f t="shared" si="10"/>
        <v>3.341433778857837</v>
      </c>
      <c r="I78" s="62">
        <f t="shared" si="10"/>
        <v>7.011070110701106</v>
      </c>
      <c r="J78" s="62">
        <f t="shared" si="10"/>
        <v>6.073446327683616</v>
      </c>
      <c r="K78" s="62">
        <f t="shared" si="10"/>
        <v>2.0535714285714284</v>
      </c>
      <c r="L78" s="62">
        <f t="shared" si="10"/>
        <v>3.2452830188679247</v>
      </c>
      <c r="M78" s="62">
        <f t="shared" si="10"/>
        <v>3.146853146853147</v>
      </c>
    </row>
    <row r="79" spans="2:13" s="6" customFormat="1" ht="12.75" customHeight="1">
      <c r="B79" s="58" t="s">
        <v>64</v>
      </c>
      <c r="C79" s="61"/>
      <c r="D79" s="61"/>
      <c r="E79" s="60" t="s">
        <v>154</v>
      </c>
      <c r="F79" s="62">
        <f t="shared" si="10"/>
        <v>4.7703670794690956</v>
      </c>
      <c r="G79" s="62">
        <f t="shared" si="10"/>
        <v>6.757524134014764</v>
      </c>
      <c r="H79" s="62">
        <f t="shared" si="10"/>
        <v>5.65453137103021</v>
      </c>
      <c r="I79" s="62">
        <f t="shared" si="10"/>
        <v>6.928406466512701</v>
      </c>
      <c r="J79" s="62">
        <f t="shared" si="10"/>
        <v>4.468412942989214</v>
      </c>
      <c r="K79" s="62">
        <f t="shared" si="10"/>
        <v>7.051282051282051</v>
      </c>
      <c r="L79" s="62">
        <f t="shared" si="10"/>
        <v>5.046456549462562</v>
      </c>
      <c r="M79" s="62">
        <f t="shared" si="10"/>
        <v>5.5096284769500095</v>
      </c>
    </row>
    <row r="80" spans="2:13" s="6" customFormat="1" ht="12.75" customHeight="1">
      <c r="B80" s="58" t="s">
        <v>65</v>
      </c>
      <c r="C80" s="61"/>
      <c r="D80" s="61"/>
      <c r="E80" s="60" t="s">
        <v>155</v>
      </c>
      <c r="F80" s="62">
        <f>SUM(F45/F40)*100</f>
        <v>98.9095459420808</v>
      </c>
      <c r="G80" s="62">
        <f aca="true" t="shared" si="11" ref="G80:M80">SUM(G45/G40)*100</f>
        <v>94.00855920114122</v>
      </c>
      <c r="H80" s="62">
        <f t="shared" si="11"/>
        <v>95.24517087667161</v>
      </c>
      <c r="I80" s="62">
        <f t="shared" si="11"/>
        <v>95.8904109589041</v>
      </c>
      <c r="J80" s="62">
        <f t="shared" si="11"/>
        <v>98.55907780979827</v>
      </c>
      <c r="K80" s="62">
        <f t="shared" si="11"/>
        <v>94.98861047835992</v>
      </c>
      <c r="L80" s="62">
        <f t="shared" si="11"/>
        <v>93.38842975206612</v>
      </c>
      <c r="M80" s="62">
        <f t="shared" si="11"/>
        <v>97.13998996487707</v>
      </c>
    </row>
    <row r="81" spans="2:13" s="6" customFormat="1" ht="12.75" customHeight="1">
      <c r="B81" s="58" t="s">
        <v>66</v>
      </c>
      <c r="C81" s="61"/>
      <c r="D81" s="61"/>
      <c r="E81" s="60" t="s">
        <v>156</v>
      </c>
      <c r="F81" s="62">
        <f aca="true" t="shared" si="12" ref="F81:M84">SUM(F46/F41)*100</f>
        <v>96.35558583106267</v>
      </c>
      <c r="G81" s="62">
        <f t="shared" si="12"/>
        <v>94.80812641083521</v>
      </c>
      <c r="H81" s="62">
        <f t="shared" si="12"/>
        <v>92.85714285714286</v>
      </c>
      <c r="I81" s="62">
        <f t="shared" si="12"/>
        <v>99.4186046511628</v>
      </c>
      <c r="J81" s="62">
        <f t="shared" si="12"/>
        <v>97.98994974874373</v>
      </c>
      <c r="K81" s="62">
        <f t="shared" si="12"/>
        <v>90.47619047619048</v>
      </c>
      <c r="L81" s="62">
        <f t="shared" si="12"/>
        <v>92.52525252525253</v>
      </c>
      <c r="M81" s="62">
        <f t="shared" si="12"/>
        <v>95.02647503782148</v>
      </c>
    </row>
    <row r="82" spans="2:13" s="6" customFormat="1" ht="12.75" customHeight="1">
      <c r="B82" s="58" t="s">
        <v>67</v>
      </c>
      <c r="C82" s="61"/>
      <c r="D82" s="61"/>
      <c r="E82" s="60" t="s">
        <v>157</v>
      </c>
      <c r="F82" s="62">
        <f t="shared" si="12"/>
        <v>101.7306245297216</v>
      </c>
      <c r="G82" s="62">
        <f t="shared" si="12"/>
        <v>92.63565891472868</v>
      </c>
      <c r="H82" s="62">
        <f t="shared" si="12"/>
        <v>97.8328173374613</v>
      </c>
      <c r="I82" s="62">
        <f t="shared" si="12"/>
        <v>92.74611398963731</v>
      </c>
      <c r="J82" s="62">
        <f t="shared" si="12"/>
        <v>99.32432432432432</v>
      </c>
      <c r="K82" s="62">
        <f t="shared" si="12"/>
        <v>100</v>
      </c>
      <c r="L82" s="62">
        <f t="shared" si="12"/>
        <v>94.29175475687104</v>
      </c>
      <c r="M82" s="62">
        <f t="shared" si="12"/>
        <v>99.52961299978618</v>
      </c>
    </row>
    <row r="83" spans="2:13" s="6" customFormat="1" ht="12">
      <c r="B83" s="58" t="s">
        <v>68</v>
      </c>
      <c r="C83" s="61"/>
      <c r="D83" s="61"/>
      <c r="E83" s="60" t="s">
        <v>158</v>
      </c>
      <c r="F83" s="62">
        <f t="shared" si="12"/>
        <v>100.68644275557735</v>
      </c>
      <c r="G83" s="62">
        <f t="shared" si="12"/>
        <v>91.23376623376623</v>
      </c>
      <c r="H83" s="62">
        <f t="shared" si="12"/>
        <v>95.1219512195122</v>
      </c>
      <c r="I83" s="62">
        <f t="shared" si="12"/>
        <v>96.11650485436894</v>
      </c>
      <c r="J83" s="62">
        <f t="shared" si="12"/>
        <v>100.44642857142858</v>
      </c>
      <c r="K83" s="62">
        <f t="shared" si="12"/>
        <v>97.52144899904671</v>
      </c>
      <c r="L83" s="62">
        <f t="shared" si="12"/>
        <v>93.09021113243762</v>
      </c>
      <c r="M83" s="62">
        <f t="shared" si="12"/>
        <v>98.66259630760284</v>
      </c>
    </row>
    <row r="84" spans="2:13" s="6" customFormat="1" ht="12">
      <c r="B84" s="58" t="s">
        <v>69</v>
      </c>
      <c r="C84" s="61"/>
      <c r="D84" s="61"/>
      <c r="E84" s="60" t="s">
        <v>159</v>
      </c>
      <c r="F84" s="62">
        <f t="shared" si="12"/>
        <v>94.12541254125412</v>
      </c>
      <c r="G84" s="62">
        <f t="shared" si="12"/>
        <v>96.18320610687023</v>
      </c>
      <c r="H84" s="62">
        <f t="shared" si="12"/>
        <v>95.58011049723757</v>
      </c>
      <c r="I84" s="62">
        <f t="shared" si="12"/>
        <v>95.59748427672956</v>
      </c>
      <c r="J84" s="62">
        <f t="shared" si="12"/>
        <v>95.1219512195122</v>
      </c>
      <c r="K84" s="62">
        <f t="shared" si="12"/>
        <v>85.07462686567165</v>
      </c>
      <c r="L84" s="62">
        <f t="shared" si="12"/>
        <v>93.73601789709173</v>
      </c>
      <c r="M84" s="62">
        <f t="shared" si="12"/>
        <v>93.74594944912508</v>
      </c>
    </row>
    <row r="85" spans="2:13" s="6" customFormat="1" ht="12">
      <c r="B85" s="58" t="s">
        <v>70</v>
      </c>
      <c r="C85" s="61"/>
      <c r="D85" s="61"/>
      <c r="E85" s="60" t="s">
        <v>160</v>
      </c>
      <c r="F85" s="62">
        <f>SUM((F40-F45)/F40)*100</f>
        <v>1.0904540579191992</v>
      </c>
      <c r="G85" s="62">
        <f aca="true" t="shared" si="13" ref="G85:M85">SUM((G40-G45)/G40)*100</f>
        <v>5.991440798858773</v>
      </c>
      <c r="H85" s="62">
        <f t="shared" si="13"/>
        <v>4.75482912332838</v>
      </c>
      <c r="I85" s="62">
        <f t="shared" si="13"/>
        <v>4.10958904109589</v>
      </c>
      <c r="J85" s="62">
        <f t="shared" si="13"/>
        <v>1.440922190201729</v>
      </c>
      <c r="K85" s="62">
        <f t="shared" si="13"/>
        <v>5.0113895216400905</v>
      </c>
      <c r="L85" s="62">
        <f t="shared" si="13"/>
        <v>6.6115702479338845</v>
      </c>
      <c r="M85" s="62">
        <f t="shared" si="13"/>
        <v>2.8600100351229303</v>
      </c>
    </row>
    <row r="86" spans="2:13" s="6" customFormat="1" ht="12">
      <c r="B86" s="58" t="s">
        <v>71</v>
      </c>
      <c r="C86" s="61"/>
      <c r="D86" s="61"/>
      <c r="E86" s="60" t="s">
        <v>161</v>
      </c>
      <c r="F86" s="62">
        <f aca="true" t="shared" si="14" ref="F86:M89">SUM((F41-F46)/F41)*100</f>
        <v>3.6444141689373293</v>
      </c>
      <c r="G86" s="62">
        <f t="shared" si="14"/>
        <v>5.191873589164786</v>
      </c>
      <c r="H86" s="62">
        <f t="shared" si="14"/>
        <v>7.142857142857142</v>
      </c>
      <c r="I86" s="62">
        <f t="shared" si="14"/>
        <v>0.5813953488372093</v>
      </c>
      <c r="J86" s="62">
        <f t="shared" si="14"/>
        <v>2.0100502512562812</v>
      </c>
      <c r="K86" s="62">
        <f t="shared" si="14"/>
        <v>9.523809523809524</v>
      </c>
      <c r="L86" s="62">
        <f t="shared" si="14"/>
        <v>7.474747474747474</v>
      </c>
      <c r="M86" s="62">
        <f t="shared" si="14"/>
        <v>4.973524962178518</v>
      </c>
    </row>
    <row r="87" spans="2:13" s="6" customFormat="1" ht="12">
      <c r="B87" s="58" t="s">
        <v>72</v>
      </c>
      <c r="C87" s="61"/>
      <c r="D87" s="61"/>
      <c r="E87" s="60" t="s">
        <v>162</v>
      </c>
      <c r="F87" s="62">
        <f t="shared" si="14"/>
        <v>-1.7306245297215952</v>
      </c>
      <c r="G87" s="62">
        <f t="shared" si="14"/>
        <v>7.3643410852713185</v>
      </c>
      <c r="H87" s="62">
        <f t="shared" si="14"/>
        <v>2.1671826625387</v>
      </c>
      <c r="I87" s="62">
        <f t="shared" si="14"/>
        <v>7.253886010362693</v>
      </c>
      <c r="J87" s="62">
        <f t="shared" si="14"/>
        <v>0.6756756756756757</v>
      </c>
      <c r="K87" s="62">
        <f t="shared" si="14"/>
        <v>0</v>
      </c>
      <c r="L87" s="62">
        <f t="shared" si="14"/>
        <v>5.708245243128964</v>
      </c>
      <c r="M87" s="62">
        <f t="shared" si="14"/>
        <v>0.4703870002138123</v>
      </c>
    </row>
    <row r="88" spans="2:13" s="6" customFormat="1" ht="12">
      <c r="B88" s="58" t="s">
        <v>73</v>
      </c>
      <c r="C88" s="61"/>
      <c r="D88" s="61"/>
      <c r="E88" s="60" t="s">
        <v>163</v>
      </c>
      <c r="F88" s="62">
        <f t="shared" si="14"/>
        <v>-0.6864427555773475</v>
      </c>
      <c r="G88" s="62">
        <f t="shared" si="14"/>
        <v>8.766233766233766</v>
      </c>
      <c r="H88" s="62">
        <f t="shared" si="14"/>
        <v>4.878048780487805</v>
      </c>
      <c r="I88" s="62">
        <f t="shared" si="14"/>
        <v>3.8834951456310676</v>
      </c>
      <c r="J88" s="62">
        <f t="shared" si="14"/>
        <v>-0.4464285714285714</v>
      </c>
      <c r="K88" s="62">
        <f t="shared" si="14"/>
        <v>2.478551000953289</v>
      </c>
      <c r="L88" s="62">
        <f t="shared" si="14"/>
        <v>6.90978886756238</v>
      </c>
      <c r="M88" s="62">
        <f t="shared" si="14"/>
        <v>1.3374036923971508</v>
      </c>
    </row>
    <row r="89" spans="2:13" s="6" customFormat="1" ht="12">
      <c r="B89" s="58" t="s">
        <v>74</v>
      </c>
      <c r="C89" s="61"/>
      <c r="D89" s="61"/>
      <c r="E89" s="60" t="s">
        <v>164</v>
      </c>
      <c r="F89" s="62">
        <f t="shared" si="14"/>
        <v>5.874587458745874</v>
      </c>
      <c r="G89" s="62">
        <f t="shared" si="14"/>
        <v>3.816793893129771</v>
      </c>
      <c r="H89" s="62">
        <f t="shared" si="14"/>
        <v>4.41988950276243</v>
      </c>
      <c r="I89" s="62">
        <f t="shared" si="14"/>
        <v>4.40251572327044</v>
      </c>
      <c r="J89" s="62">
        <f t="shared" si="14"/>
        <v>4.878048780487805</v>
      </c>
      <c r="K89" s="62">
        <f t="shared" si="14"/>
        <v>14.925373134328357</v>
      </c>
      <c r="L89" s="62">
        <f t="shared" si="14"/>
        <v>6.263982102908278</v>
      </c>
      <c r="M89" s="62">
        <f t="shared" si="14"/>
        <v>6.254050550874919</v>
      </c>
    </row>
    <row r="90" spans="2:13" s="6" customFormat="1" ht="12">
      <c r="B90" s="58" t="s">
        <v>75</v>
      </c>
      <c r="C90" s="61"/>
      <c r="D90" s="61"/>
      <c r="E90" s="60" t="s">
        <v>165</v>
      </c>
      <c r="F90" s="62">
        <f>SUM(F55/F50)*100</f>
        <v>94.45621468926554</v>
      </c>
      <c r="G90" s="62">
        <f aca="true" t="shared" si="15" ref="G90:M90">SUM(G55/G50)*100</f>
        <v>91.73553719008265</v>
      </c>
      <c r="H90" s="62">
        <f t="shared" si="15"/>
        <v>94.30051813471503</v>
      </c>
      <c r="I90" s="62">
        <f t="shared" si="15"/>
        <v>93.86503067484662</v>
      </c>
      <c r="J90" s="62">
        <f t="shared" si="15"/>
        <v>95.86776859504133</v>
      </c>
      <c r="K90" s="62">
        <f t="shared" si="15"/>
        <v>96.77835051546391</v>
      </c>
      <c r="L90" s="62">
        <f t="shared" si="15"/>
        <v>94.8024948024948</v>
      </c>
      <c r="M90" s="62">
        <f t="shared" si="15"/>
        <v>94.8154469810113</v>
      </c>
    </row>
    <row r="91" spans="2:13" s="6" customFormat="1" ht="12">
      <c r="B91" s="58" t="s">
        <v>76</v>
      </c>
      <c r="C91" s="61"/>
      <c r="D91" s="61"/>
      <c r="E91" s="60" t="s">
        <v>166</v>
      </c>
      <c r="F91" s="62">
        <f aca="true" t="shared" si="16" ref="F91:M94">SUM(F56/F51)*100</f>
        <v>93.39752407152683</v>
      </c>
      <c r="G91" s="62">
        <f t="shared" si="16"/>
        <v>90</v>
      </c>
      <c r="H91" s="62">
        <f t="shared" si="16"/>
        <v>93.22033898305084</v>
      </c>
      <c r="I91" s="62">
        <f t="shared" si="16"/>
        <v>91.42857142857143</v>
      </c>
      <c r="J91" s="62">
        <f t="shared" si="16"/>
        <v>94.20289855072464</v>
      </c>
      <c r="K91" s="62">
        <f t="shared" si="16"/>
        <v>95.56786703601108</v>
      </c>
      <c r="L91" s="62">
        <f t="shared" si="16"/>
        <v>92.9245283018868</v>
      </c>
      <c r="M91" s="62">
        <f t="shared" si="16"/>
        <v>93.55119825708061</v>
      </c>
    </row>
    <row r="92" spans="2:13" s="6" customFormat="1" ht="12">
      <c r="B92" s="58" t="s">
        <v>77</v>
      </c>
      <c r="C92" s="61"/>
      <c r="D92" s="61"/>
      <c r="E92" s="60" t="s">
        <v>167</v>
      </c>
      <c r="F92" s="62">
        <f t="shared" si="16"/>
        <v>81.05950653120463</v>
      </c>
      <c r="G92" s="62">
        <f t="shared" si="16"/>
        <v>94.11764705882352</v>
      </c>
      <c r="H92" s="62">
        <f t="shared" si="16"/>
        <v>94.77611940298507</v>
      </c>
      <c r="I92" s="62">
        <f t="shared" si="16"/>
        <v>95.6989247311828</v>
      </c>
      <c r="J92" s="62">
        <f t="shared" si="16"/>
        <v>98.07692307692307</v>
      </c>
      <c r="K92" s="62">
        <f t="shared" si="16"/>
        <v>97.83132530120481</v>
      </c>
      <c r="L92" s="62">
        <f t="shared" si="16"/>
        <v>96.28252788104089</v>
      </c>
      <c r="M92" s="62">
        <f t="shared" si="16"/>
        <v>87.66722408026756</v>
      </c>
    </row>
    <row r="93" spans="2:13" s="6" customFormat="1" ht="12">
      <c r="B93" s="58" t="s">
        <v>78</v>
      </c>
      <c r="C93" s="61"/>
      <c r="D93" s="61"/>
      <c r="E93" s="60" t="s">
        <v>168</v>
      </c>
      <c r="F93" s="62">
        <f t="shared" si="16"/>
        <v>94.45621468926554</v>
      </c>
      <c r="G93" s="62">
        <f t="shared" si="16"/>
        <v>91.73553719008265</v>
      </c>
      <c r="H93" s="62">
        <f t="shared" si="16"/>
        <v>94.30051813471503</v>
      </c>
      <c r="I93" s="62">
        <f t="shared" si="16"/>
        <v>77.5</v>
      </c>
      <c r="J93" s="62">
        <f t="shared" si="16"/>
        <v>95.86776859504133</v>
      </c>
      <c r="K93" s="62">
        <f t="shared" si="16"/>
        <v>96.77835051546391</v>
      </c>
      <c r="L93" s="62">
        <f t="shared" si="16"/>
        <v>94.8024948024948</v>
      </c>
      <c r="M93" s="62">
        <f t="shared" si="16"/>
        <v>94.69763365468887</v>
      </c>
    </row>
    <row r="94" spans="2:13" s="6" customFormat="1" ht="12">
      <c r="B94" s="58" t="s">
        <v>79</v>
      </c>
      <c r="C94" s="61"/>
      <c r="D94" s="61"/>
      <c r="E94" s="60" t="s">
        <v>169</v>
      </c>
      <c r="F94" s="62">
        <v>0</v>
      </c>
      <c r="G94" s="62">
        <v>0</v>
      </c>
      <c r="H94" s="62">
        <v>0</v>
      </c>
      <c r="I94" s="62">
        <f t="shared" si="16"/>
        <v>99.1869918699187</v>
      </c>
      <c r="J94" s="62">
        <v>0</v>
      </c>
      <c r="K94" s="62">
        <v>0</v>
      </c>
      <c r="L94" s="62">
        <v>0</v>
      </c>
      <c r="M94" s="62">
        <f t="shared" si="16"/>
        <v>99.1869918699187</v>
      </c>
    </row>
    <row r="95" spans="2:13" s="6" customFormat="1" ht="12">
      <c r="B95" s="58" t="s">
        <v>80</v>
      </c>
      <c r="C95" s="61"/>
      <c r="D95" s="61"/>
      <c r="E95" s="60" t="s">
        <v>170</v>
      </c>
      <c r="F95" s="62">
        <f>SUM((F50-F55)/F50)*100</f>
        <v>5.543785310734464</v>
      </c>
      <c r="G95" s="62">
        <f aca="true" t="shared" si="17" ref="G95:M95">SUM((G50-G55)/G50)*100</f>
        <v>8.264462809917356</v>
      </c>
      <c r="H95" s="62">
        <f t="shared" si="17"/>
        <v>5.699481865284974</v>
      </c>
      <c r="I95" s="62">
        <f t="shared" si="17"/>
        <v>6.134969325153374</v>
      </c>
      <c r="J95" s="62">
        <f t="shared" si="17"/>
        <v>4.132231404958678</v>
      </c>
      <c r="K95" s="62">
        <f t="shared" si="17"/>
        <v>3.221649484536082</v>
      </c>
      <c r="L95" s="62">
        <f t="shared" si="17"/>
        <v>5.197505197505198</v>
      </c>
      <c r="M95" s="62">
        <f t="shared" si="17"/>
        <v>5.184553018988692</v>
      </c>
    </row>
    <row r="96" spans="2:13" s="6" customFormat="1" ht="12">
      <c r="B96" s="58" t="s">
        <v>81</v>
      </c>
      <c r="C96" s="61"/>
      <c r="D96" s="61"/>
      <c r="E96" s="60" t="s">
        <v>171</v>
      </c>
      <c r="F96" s="62">
        <f aca="true" t="shared" si="18" ref="F96:M98">SUM((F51-F56)/F51)*100</f>
        <v>6.602475928473177</v>
      </c>
      <c r="G96" s="62">
        <f t="shared" si="18"/>
        <v>10</v>
      </c>
      <c r="H96" s="62">
        <f t="shared" si="18"/>
        <v>6.779661016949152</v>
      </c>
      <c r="I96" s="62">
        <f t="shared" si="18"/>
        <v>8.571428571428571</v>
      </c>
      <c r="J96" s="62">
        <f t="shared" si="18"/>
        <v>5.797101449275362</v>
      </c>
      <c r="K96" s="62">
        <f t="shared" si="18"/>
        <v>4.43213296398892</v>
      </c>
      <c r="L96" s="62">
        <f t="shared" si="18"/>
        <v>7.0754716981132075</v>
      </c>
      <c r="M96" s="62">
        <f t="shared" si="18"/>
        <v>6.44880174291939</v>
      </c>
    </row>
    <row r="97" spans="2:13" s="6" customFormat="1" ht="12">
      <c r="B97" s="63" t="s">
        <v>82</v>
      </c>
      <c r="C97" s="61"/>
      <c r="D97" s="61"/>
      <c r="E97" s="60" t="s">
        <v>172</v>
      </c>
      <c r="F97" s="62">
        <f t="shared" si="18"/>
        <v>18.940493468795356</v>
      </c>
      <c r="G97" s="62">
        <f t="shared" si="18"/>
        <v>5.88235294117647</v>
      </c>
      <c r="H97" s="62">
        <f t="shared" si="18"/>
        <v>5.223880597014925</v>
      </c>
      <c r="I97" s="62">
        <f t="shared" si="18"/>
        <v>4.301075268817205</v>
      </c>
      <c r="J97" s="62">
        <f t="shared" si="18"/>
        <v>1.9230769230769231</v>
      </c>
      <c r="K97" s="62">
        <f t="shared" si="18"/>
        <v>2.1686746987951806</v>
      </c>
      <c r="L97" s="62">
        <f t="shared" si="18"/>
        <v>3.717472118959108</v>
      </c>
      <c r="M97" s="62">
        <f t="shared" si="18"/>
        <v>12.332775919732441</v>
      </c>
    </row>
    <row r="98" spans="2:13" s="6" customFormat="1" ht="12">
      <c r="B98" s="63" t="s">
        <v>83</v>
      </c>
      <c r="C98" s="61"/>
      <c r="D98" s="61"/>
      <c r="E98" s="60" t="s">
        <v>173</v>
      </c>
      <c r="F98" s="62">
        <f t="shared" si="18"/>
        <v>5.543785310734464</v>
      </c>
      <c r="G98" s="62">
        <f t="shared" si="18"/>
        <v>8.264462809917356</v>
      </c>
      <c r="H98" s="62">
        <f t="shared" si="18"/>
        <v>5.699481865284974</v>
      </c>
      <c r="I98" s="62">
        <f t="shared" si="18"/>
        <v>22.5</v>
      </c>
      <c r="J98" s="62">
        <f t="shared" si="18"/>
        <v>4.132231404958678</v>
      </c>
      <c r="K98" s="62">
        <f t="shared" si="18"/>
        <v>3.221649484536082</v>
      </c>
      <c r="L98" s="62">
        <f t="shared" si="18"/>
        <v>5.197505197505198</v>
      </c>
      <c r="M98" s="62">
        <f t="shared" si="18"/>
        <v>5.30236634531113</v>
      </c>
    </row>
    <row r="99" spans="2:13" s="6" customFormat="1" ht="12">
      <c r="B99" s="58" t="s">
        <v>84</v>
      </c>
      <c r="C99" s="61"/>
      <c r="D99" s="61"/>
      <c r="E99" s="60" t="s">
        <v>174</v>
      </c>
      <c r="F99" s="62">
        <f>SUM((F36-F41)/F36)*100</f>
        <v>75.85526315789474</v>
      </c>
      <c r="G99" s="62">
        <f>SUM((G36-G41)/G36)*100</f>
        <v>90.88664883768772</v>
      </c>
      <c r="H99" s="62">
        <f>SUM((H36-H41)/H36)*100</f>
        <v>83.15688161693936</v>
      </c>
      <c r="I99" s="62">
        <f>SUM((I36-I41)/I36)*100</f>
        <v>73.29192546583852</v>
      </c>
      <c r="J99" s="62">
        <f>SUM((J36-J41)/J36)*100</f>
        <v>84.53768453768454</v>
      </c>
      <c r="K99" s="62">
        <f>SUM((K36-K41)/K36)*100</f>
        <v>68.02030456852792</v>
      </c>
      <c r="L99" s="62">
        <f>SUM((L36-L41)/L36)*100</f>
        <v>85.13066987083208</v>
      </c>
      <c r="M99" s="62">
        <f>SUM((M36-M41)/M36)*100</f>
        <v>80.06484204177033</v>
      </c>
    </row>
    <row r="100" spans="2:13" ht="12.75">
      <c r="B100" s="11"/>
      <c r="C100" s="12"/>
      <c r="D100" s="12"/>
      <c r="E100" s="13"/>
      <c r="F100" s="13"/>
      <c r="G100" s="14"/>
      <c r="H100" s="14"/>
      <c r="I100" s="14"/>
      <c r="J100" s="14"/>
      <c r="K100" s="14"/>
      <c r="L100" s="14"/>
      <c r="M100" s="14"/>
    </row>
    <row r="101" spans="2:6" ht="12.75">
      <c r="B101" s="9" t="s">
        <v>85</v>
      </c>
      <c r="C101" s="9"/>
      <c r="D101" s="9"/>
      <c r="E101" s="9"/>
      <c r="F101" s="9"/>
    </row>
    <row r="102" spans="2:6" ht="12.75">
      <c r="B102" s="9" t="s">
        <v>86</v>
      </c>
      <c r="C102" s="9"/>
      <c r="D102" s="9"/>
      <c r="E102" s="9"/>
      <c r="F102" s="9"/>
    </row>
    <row r="103" spans="2:6" ht="12.75">
      <c r="B103" s="8"/>
      <c r="C103" s="8"/>
      <c r="D103" s="8"/>
      <c r="E103" s="8"/>
      <c r="F103" s="8"/>
    </row>
    <row r="104" spans="2:6" ht="12.75">
      <c r="B104" s="8"/>
      <c r="C104" s="8"/>
      <c r="D104" s="8"/>
      <c r="E104" s="8"/>
      <c r="F104" s="8"/>
    </row>
    <row r="105" spans="2:5" ht="12.75">
      <c r="B105" s="8"/>
      <c r="C105" s="8"/>
      <c r="D105" s="8"/>
      <c r="E105" s="8"/>
    </row>
    <row r="106" spans="2:5" ht="12.75">
      <c r="B106" s="8"/>
      <c r="C106" s="8"/>
      <c r="D106" s="8"/>
      <c r="E106" s="8"/>
    </row>
    <row r="107" spans="2:5" ht="12.75">
      <c r="B107" s="8"/>
      <c r="C107" s="8"/>
      <c r="D107" s="8"/>
      <c r="E107" s="8"/>
    </row>
    <row r="108" spans="2:5" ht="12.75">
      <c r="B108" s="8"/>
      <c r="C108" s="8"/>
      <c r="D108" s="8"/>
      <c r="E108" s="8"/>
    </row>
    <row r="109" spans="2:5" ht="12.75">
      <c r="B109" s="8"/>
      <c r="C109" s="8"/>
      <c r="D109" s="8"/>
      <c r="E109" s="8"/>
    </row>
    <row r="110" spans="2:5" ht="12.75">
      <c r="B110" s="8"/>
      <c r="C110" s="8"/>
      <c r="D110" s="8"/>
      <c r="E110" s="8"/>
    </row>
    <row r="111" spans="2:5" ht="12.75">
      <c r="B111" s="8"/>
      <c r="C111" s="8"/>
      <c r="D111" s="8"/>
      <c r="E111" s="8"/>
    </row>
    <row r="112" spans="2:5" ht="12.75">
      <c r="B112" s="8"/>
      <c r="C112" s="8"/>
      <c r="D112" s="8"/>
      <c r="E112" s="8"/>
    </row>
    <row r="113" spans="2:5" ht="12.75">
      <c r="B113" s="8"/>
      <c r="C113" s="8"/>
      <c r="D113" s="8"/>
      <c r="E113" s="8"/>
    </row>
    <row r="114" spans="2:16" s="10" customFormat="1" ht="12.75">
      <c r="B114" s="8"/>
      <c r="C114" s="8"/>
      <c r="D114" s="8"/>
      <c r="E114" s="8"/>
      <c r="F114"/>
      <c r="G114"/>
      <c r="H114"/>
      <c r="I114"/>
      <c r="J114"/>
      <c r="K114"/>
      <c r="L114"/>
      <c r="M114"/>
      <c r="N114" s="14"/>
      <c r="O114" s="14"/>
      <c r="P114" s="14"/>
    </row>
    <row r="115" spans="2:5" ht="12.75">
      <c r="B115" s="8"/>
      <c r="C115" s="8"/>
      <c r="D115" s="8"/>
      <c r="E115" s="8"/>
    </row>
    <row r="116" spans="2:5" ht="12.75">
      <c r="B116" s="8"/>
      <c r="C116" s="8"/>
      <c r="D116" s="8"/>
      <c r="E116" s="8"/>
    </row>
    <row r="117" spans="2:5" ht="12.75">
      <c r="B117" s="8"/>
      <c r="C117" s="8"/>
      <c r="D117" s="8"/>
      <c r="E117" s="8"/>
    </row>
    <row r="118" spans="2:5" ht="12.75">
      <c r="B118" s="8"/>
      <c r="C118" s="8"/>
      <c r="D118" s="8"/>
      <c r="E118" s="8"/>
    </row>
    <row r="119" spans="2:5" ht="12.75">
      <c r="B119" s="8"/>
      <c r="C119" s="8"/>
      <c r="D119" s="8"/>
      <c r="E119" s="8"/>
    </row>
    <row r="120" spans="2:5" ht="12.75">
      <c r="B120" s="8"/>
      <c r="C120" s="8"/>
      <c r="D120" s="8"/>
      <c r="E120" s="8"/>
    </row>
    <row r="121" spans="2:5" ht="12.75">
      <c r="B121" s="8"/>
      <c r="C121" s="8"/>
      <c r="D121" s="8"/>
      <c r="E121" s="8"/>
    </row>
    <row r="122" spans="2:5" ht="12.75">
      <c r="B122" s="8"/>
      <c r="C122" s="8"/>
      <c r="D122" s="8"/>
      <c r="E122" s="8"/>
    </row>
    <row r="123" spans="2:5" ht="12.75">
      <c r="B123" s="8"/>
      <c r="C123" s="8"/>
      <c r="D123" s="8"/>
      <c r="E123" s="8"/>
    </row>
    <row r="124" spans="2:5" ht="12.75">
      <c r="B124" s="8"/>
      <c r="C124" s="8"/>
      <c r="D124" s="8"/>
      <c r="E124" s="8"/>
    </row>
  </sheetData>
  <mergeCells count="30">
    <mergeCell ref="D12:K12"/>
    <mergeCell ref="D13:K13"/>
    <mergeCell ref="A6:B6"/>
    <mergeCell ref="D6:E6"/>
    <mergeCell ref="D8:K8"/>
    <mergeCell ref="D9:K9"/>
    <mergeCell ref="D10:K10"/>
    <mergeCell ref="D11:K11"/>
    <mergeCell ref="B18:D18"/>
    <mergeCell ref="B17:E17"/>
    <mergeCell ref="B20:D20"/>
    <mergeCell ref="B21:D21"/>
    <mergeCell ref="B22:D22"/>
    <mergeCell ref="B23:D23"/>
    <mergeCell ref="B24:D24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53:D53"/>
    <mergeCell ref="B54:D54"/>
    <mergeCell ref="B44:D44"/>
    <mergeCell ref="B50:D50"/>
    <mergeCell ref="B51:D51"/>
    <mergeCell ref="B52:D52"/>
  </mergeCells>
  <printOptions/>
  <pageMargins left="0.75" right="0.75" top="1" bottom="1" header="0" footer="0"/>
  <pageSetup fitToHeight="2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2007-05-31T02:05:08Z</cp:lastPrinted>
  <dcterms:created xsi:type="dcterms:W3CDTF">2006-07-09T14:42:40Z</dcterms:created>
  <dcterms:modified xsi:type="dcterms:W3CDTF">2007-07-06T17:00:18Z</dcterms:modified>
  <cp:category/>
  <cp:version/>
  <cp:contentType/>
  <cp:contentStatus/>
</cp:coreProperties>
</file>