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0_21" sheetId="1" r:id="rId1"/>
  </sheets>
  <definedNames>
    <definedName name="_xlnm.Print_Area" localSheetId="0">'10_21'!$A$1:$Q$88</definedName>
    <definedName name="_xlnm.Print_Titles" localSheetId="0">'10_21'!$17:$18</definedName>
  </definedNames>
  <calcPr fullCalcOnLoad="1"/>
</workbook>
</file>

<file path=xl/sharedStrings.xml><?xml version="1.0" encoding="utf-8"?>
<sst xmlns="http://schemas.openxmlformats.org/spreadsheetml/2006/main" count="214" uniqueCount="161">
  <si>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</si>
  <si>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</si>
  <si>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</si>
  <si>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</si>
  <si>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</si>
  <si>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</si>
  <si>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</si>
  <si>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</si>
  <si>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</si>
  <si>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</si>
  <si>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 xml:space="preserve">Número de personas 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</si>
  <si>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</si>
  <si>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</si>
  <si>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</si>
  <si>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</si>
  <si>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</si>
  <si>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</si>
  <si>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</si>
  <si>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</si>
  <si>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</si>
  <si>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10g Población de 5 a 6 años inscritos inicial preprimaria</t>
  </si>
  <si>
    <t>10h Población de 3 a 14 años inscritos inial preprimaria Hombre</t>
  </si>
  <si>
    <t>10j Población de 3 a 14 años inscritos inicial preprimaria Urbano</t>
  </si>
  <si>
    <t>10k Población de 3 a 14 años inscritos preprimaria Rural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</si>
  <si>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</si>
  <si>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</si>
  <si>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</si>
  <si>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</si>
  <si>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</si>
  <si>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</si>
  <si>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</si>
  <si>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</si>
  <si>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</si>
  <si>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</si>
  <si>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</si>
  <si>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</si>
  <si>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</si>
  <si>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10v Población de 6 a 15 años Mujer</t>
  </si>
  <si>
    <t>10y Población de 6 a 15 años inscritos inicial en Primaria</t>
  </si>
  <si>
    <t>10z Población de 7 a 12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</si>
  <si>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</si>
  <si>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</si>
  <si>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</si>
  <si>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</si>
  <si>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</si>
  <si>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</si>
  <si>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</si>
  <si>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</si>
  <si>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</si>
  <si>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</si>
  <si>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</si>
  <si>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</si>
  <si>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</si>
  <si>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</si>
  <si>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</si>
  <si>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</si>
  <si>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</si>
  <si>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10an Población de 12 a 21 años Mujer</t>
  </si>
  <si>
    <t>10aq Población de 12 a 21 años inscrita inicial en Básicos</t>
  </si>
  <si>
    <t>10ar Población de 13 a 15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</si>
  <si>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</si>
  <si>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</si>
  <si>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</si>
  <si>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</si>
  <si>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</si>
  <si>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</si>
  <si>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</si>
  <si>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</si>
  <si>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</si>
  <si>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</si>
  <si>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</si>
  <si>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</si>
  <si>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</si>
  <si>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</si>
  <si>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</si>
  <si>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</si>
  <si>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</si>
  <si>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10bf Población de 15 a 21 años Mujer</t>
  </si>
  <si>
    <t>10bi Población de 15 a 21 años inscrita inicial en Diversificado</t>
  </si>
  <si>
    <t>10bj Población de 16 a 18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</si>
  <si>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</si>
  <si>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</si>
  <si>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</si>
  <si>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</si>
  <si>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</si>
  <si>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</si>
  <si>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</si>
  <si>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</si>
  <si>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</si>
  <si>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</si>
  <si>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</si>
  <si>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</si>
  <si>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</si>
  <si>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</si>
  <si>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</si>
  <si>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</si>
  <si>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</si>
  <si>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</si>
  <si>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</si>
  <si>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</si>
  <si>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</si>
  <si>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</si>
  <si>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</si>
  <si>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</si>
  <si>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</si>
  <si>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</si>
  <si>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</si>
  <si>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</si>
  <si>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</si>
  <si>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</si>
  <si>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</si>
  <si>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</si>
  <si>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</si>
  <si>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</si>
  <si>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</si>
  <si>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</si>
  <si>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</si>
  <si>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</si>
  <si>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</si>
  <si>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T5A6PP</t>
  </si>
  <si>
    <t>T3A14PPH</t>
  </si>
  <si>
    <t>T3A14PPM</t>
  </si>
  <si>
    <t>T3A14PPUR</t>
  </si>
  <si>
    <t>T3A14PPRU</t>
  </si>
  <si>
    <t>POB6A15H</t>
  </si>
  <si>
    <t>POB6A15M</t>
  </si>
  <si>
    <t>T6A15PR</t>
  </si>
  <si>
    <t>T7A12PR</t>
  </si>
  <si>
    <t>T6A15PRH</t>
  </si>
  <si>
    <t>T6A15PRM</t>
  </si>
  <si>
    <t>T6A15PRUR</t>
  </si>
  <si>
    <t>T6A15PRRU</t>
  </si>
  <si>
    <t>POB12A21H</t>
  </si>
  <si>
    <t>POB12A21M</t>
  </si>
  <si>
    <t>T12A21BA</t>
  </si>
  <si>
    <t>T13A15BA</t>
  </si>
  <si>
    <t>T12A21BAH</t>
  </si>
  <si>
    <t>T12A21BAM</t>
  </si>
  <si>
    <t>T12A21BAUR</t>
  </si>
  <si>
    <t>T12A21BARU</t>
  </si>
  <si>
    <t>POB15A21H</t>
  </si>
  <si>
    <t>POB15A21M</t>
  </si>
  <si>
    <t>T15A21DV</t>
  </si>
  <si>
    <t>T16A18DV</t>
  </si>
  <si>
    <t>T15A21DVH</t>
  </si>
  <si>
    <t>T15A21DVM</t>
  </si>
  <si>
    <t>T15A21DVUR</t>
  </si>
  <si>
    <t>T15A21DVRU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</si>
  <si>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</si>
  <si>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</si>
  <si>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</si>
  <si>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</si>
  <si>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</si>
  <si>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</si>
  <si>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</si>
  <si>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10i Población de 3 a 14 años inscritos iniicial preprimaria Mujer</t>
  </si>
  <si>
    <t xml:space="preserve"> </t>
  </si>
  <si>
    <t>10cb Población inscrita inicial Indígena en Primaria</t>
  </si>
  <si>
    <t>San Manuel Chaparrón</t>
  </si>
  <si>
    <t>10 - 21</t>
  </si>
  <si>
    <t>Municipios del Departamento de Jalapa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</si>
</sst>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/>
    </xf>
    <xf numFmtId="2" fontId="3" fillId="2" borderId="7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0" fontId="1" fillId="3" borderId="7" xfId="0" applyFont="1" applyFill="1" applyBorder="1" applyAlignment="1">
      <alignment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3" fillId="0" borderId="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7</xdr:row>
      <xdr:rowOff>47625</xdr:rowOff>
    </xdr:from>
    <xdr:to>
      <xdr:col>11</xdr:col>
      <xdr:colOff>628650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114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8"/>
  <sheetViews>
    <sheetView tabSelected="1" workbookViewId="0" topLeftCell="B1">
      <selection activeCell="B8" sqref="A8:IV15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6.7109375" style="0" customWidth="1"/>
    <col min="5" max="5" width="16.140625" style="0" customWidth="1"/>
    <col min="6" max="6" width="12.140625" style="0" bestFit="1" customWidth="1"/>
    <col min="12" max="12" width="14.28125" style="0" customWidth="1"/>
    <col min="13" max="13" width="12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5" customFormat="1" ht="12">
      <c r="A6" s="28" t="s">
        <v>4</v>
      </c>
      <c r="B6" s="29"/>
      <c r="D6" s="30" t="s">
        <v>159</v>
      </c>
      <c r="E6" s="31"/>
    </row>
    <row r="7" s="6" customFormat="1" ht="12"/>
    <row r="8" spans="2:17" s="6" customFormat="1" ht="12">
      <c r="B8" s="35" t="s">
        <v>7</v>
      </c>
      <c r="C8" s="36"/>
      <c r="D8" s="36"/>
      <c r="E8" s="37" t="s">
        <v>109</v>
      </c>
      <c r="F8" s="37"/>
      <c r="G8" s="37"/>
      <c r="H8" s="37"/>
      <c r="I8" s="38"/>
      <c r="J8" s="39"/>
      <c r="K8" s="39"/>
      <c r="L8" s="39"/>
      <c r="M8" s="39"/>
      <c r="N8" s="39"/>
      <c r="O8" s="39"/>
      <c r="P8" s="39"/>
      <c r="Q8" s="39"/>
    </row>
    <row r="9" spans="2:17" s="6" customFormat="1" ht="12">
      <c r="B9" s="40" t="s">
        <v>110</v>
      </c>
      <c r="C9" s="41"/>
      <c r="D9" s="41"/>
      <c r="E9" s="42" t="s">
        <v>111</v>
      </c>
      <c r="F9" s="42"/>
      <c r="G9" s="42"/>
      <c r="H9" s="42"/>
      <c r="I9" s="43"/>
      <c r="J9" s="39"/>
      <c r="K9" s="39"/>
      <c r="L9" s="39"/>
      <c r="M9" s="39"/>
      <c r="N9" s="39"/>
      <c r="O9" s="39"/>
      <c r="P9" s="39"/>
      <c r="Q9" s="39"/>
    </row>
    <row r="10" spans="2:17" s="6" customFormat="1" ht="12">
      <c r="B10" s="40"/>
      <c r="C10" s="41"/>
      <c r="D10" s="41"/>
      <c r="E10" s="42" t="s">
        <v>112</v>
      </c>
      <c r="F10" s="42"/>
      <c r="G10" s="42"/>
      <c r="H10" s="42"/>
      <c r="I10" s="43"/>
      <c r="J10" s="39"/>
      <c r="K10" s="39"/>
      <c r="L10" s="39"/>
      <c r="M10" s="39"/>
      <c r="N10" s="39"/>
      <c r="O10" s="39"/>
      <c r="P10" s="39"/>
      <c r="Q10" s="39"/>
    </row>
    <row r="11" spans="2:17" s="6" customFormat="1" ht="12">
      <c r="B11" s="44" t="s">
        <v>5</v>
      </c>
      <c r="C11" s="45"/>
      <c r="D11" s="45"/>
      <c r="E11" s="46" t="s">
        <v>160</v>
      </c>
      <c r="F11" s="46"/>
      <c r="G11" s="46"/>
      <c r="H11" s="46"/>
      <c r="I11" s="47"/>
      <c r="J11" s="39"/>
      <c r="K11" s="39"/>
      <c r="L11" s="39"/>
      <c r="M11" s="39"/>
      <c r="N11" s="39"/>
      <c r="O11" s="39"/>
      <c r="P11" s="39"/>
      <c r="Q11" s="39"/>
    </row>
    <row r="12" spans="2:17" s="6" customFormat="1" ht="12">
      <c r="B12" s="44" t="s">
        <v>113</v>
      </c>
      <c r="C12" s="45"/>
      <c r="D12" s="45"/>
      <c r="E12" s="48">
        <v>2005</v>
      </c>
      <c r="F12" s="48"/>
      <c r="G12" s="48"/>
      <c r="H12" s="48"/>
      <c r="I12" s="49"/>
      <c r="J12" s="39"/>
      <c r="K12" s="39"/>
      <c r="L12" s="39"/>
      <c r="M12" s="39"/>
      <c r="N12" s="39"/>
      <c r="O12" s="39"/>
      <c r="P12" s="39"/>
      <c r="Q12" s="39"/>
    </row>
    <row r="13" spans="2:17" s="6" customFormat="1" ht="12">
      <c r="B13" s="44" t="s">
        <v>6</v>
      </c>
      <c r="C13" s="45"/>
      <c r="D13" s="45"/>
      <c r="E13" s="46" t="s">
        <v>10</v>
      </c>
      <c r="F13" s="46"/>
      <c r="G13" s="46"/>
      <c r="H13" s="46"/>
      <c r="I13" s="47"/>
      <c r="J13" s="39"/>
      <c r="K13" s="39"/>
      <c r="L13" s="39"/>
      <c r="M13" s="39"/>
      <c r="N13" s="39"/>
      <c r="O13" s="39"/>
      <c r="P13" s="39"/>
      <c r="Q13" s="39"/>
    </row>
    <row r="14" spans="2:9" s="50" customFormat="1" ht="12.75">
      <c r="B14" s="44" t="s">
        <v>114</v>
      </c>
      <c r="C14" s="45"/>
      <c r="D14" s="45"/>
      <c r="E14" s="46" t="s">
        <v>115</v>
      </c>
      <c r="F14" s="46"/>
      <c r="G14" s="46"/>
      <c r="H14" s="46"/>
      <c r="I14" s="47"/>
    </row>
    <row r="15" spans="2:9" s="50" customFormat="1" ht="12.75">
      <c r="B15" s="51" t="s">
        <v>116</v>
      </c>
      <c r="C15" s="52"/>
      <c r="D15" s="52"/>
      <c r="E15" s="53" t="s">
        <v>117</v>
      </c>
      <c r="F15" s="53"/>
      <c r="G15" s="53"/>
      <c r="H15" s="53"/>
      <c r="I15" s="54"/>
    </row>
    <row r="17" spans="2:13" s="15" customFormat="1" ht="24.75" customHeight="1">
      <c r="B17" s="16"/>
      <c r="C17" s="17"/>
      <c r="D17" s="17"/>
      <c r="E17" s="18"/>
      <c r="F17" s="33" t="s">
        <v>148</v>
      </c>
      <c r="G17" s="33" t="s">
        <v>149</v>
      </c>
      <c r="H17" s="33" t="s">
        <v>150</v>
      </c>
      <c r="I17" s="33" t="s">
        <v>158</v>
      </c>
      <c r="J17" s="33" t="s">
        <v>151</v>
      </c>
      <c r="K17" s="33" t="s">
        <v>152</v>
      </c>
      <c r="L17" s="33" t="s">
        <v>153</v>
      </c>
      <c r="M17" s="33" t="s">
        <v>154</v>
      </c>
    </row>
    <row r="18" spans="2:13" s="15" customFormat="1" ht="12">
      <c r="B18" s="25" t="s">
        <v>9</v>
      </c>
      <c r="C18" s="26"/>
      <c r="D18" s="27"/>
      <c r="E18" s="32" t="s">
        <v>8</v>
      </c>
      <c r="F18" s="34">
        <v>2101</v>
      </c>
      <c r="G18" s="34">
        <v>2102</v>
      </c>
      <c r="H18" s="34">
        <v>2103</v>
      </c>
      <c r="I18" s="34">
        <v>2104</v>
      </c>
      <c r="J18" s="34">
        <v>2105</v>
      </c>
      <c r="K18" s="34">
        <v>2106</v>
      </c>
      <c r="L18" s="34">
        <v>2107</v>
      </c>
      <c r="M18" s="34">
        <v>21</v>
      </c>
    </row>
    <row r="19" spans="2:13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</row>
    <row r="20" spans="2:14" s="6" customFormat="1" ht="12.75" customHeight="1">
      <c r="B20" s="19" t="s">
        <v>11</v>
      </c>
      <c r="C20" s="20"/>
      <c r="D20" s="21"/>
      <c r="E20" s="22" t="s">
        <v>12</v>
      </c>
      <c r="F20" s="22">
        <v>43612</v>
      </c>
      <c r="G20" s="22">
        <v>17796</v>
      </c>
      <c r="H20" s="22">
        <v>8057</v>
      </c>
      <c r="I20" s="22">
        <v>2787</v>
      </c>
      <c r="J20" s="22">
        <v>5163</v>
      </c>
      <c r="K20" s="22">
        <v>8056</v>
      </c>
      <c r="L20" s="22">
        <v>13219</v>
      </c>
      <c r="M20" s="22">
        <f>SUM(F20:L20)</f>
        <v>98690</v>
      </c>
      <c r="N20" s="6" t="s">
        <v>156</v>
      </c>
    </row>
    <row r="21" spans="2:14" s="6" customFormat="1" ht="12.75" customHeight="1">
      <c r="B21" s="19" t="s">
        <v>13</v>
      </c>
      <c r="C21" s="20"/>
      <c r="D21" s="21"/>
      <c r="E21" s="22" t="s">
        <v>14</v>
      </c>
      <c r="F21" s="22">
        <v>7750</v>
      </c>
      <c r="G21" s="22">
        <v>3163</v>
      </c>
      <c r="H21" s="22">
        <v>1432</v>
      </c>
      <c r="I21" s="22">
        <v>495</v>
      </c>
      <c r="J21" s="22">
        <v>917</v>
      </c>
      <c r="K21" s="22">
        <v>1432</v>
      </c>
      <c r="L21" s="22">
        <v>2349</v>
      </c>
      <c r="M21" s="22">
        <f aca="true" t="shared" si="0" ref="M21:M29">SUM(F21:L21)</f>
        <v>17538</v>
      </c>
      <c r="N21" s="6" t="s">
        <v>156</v>
      </c>
    </row>
    <row r="22" spans="2:14" s="6" customFormat="1" ht="12.75" customHeight="1">
      <c r="B22" s="19" t="s">
        <v>15</v>
      </c>
      <c r="C22" s="20"/>
      <c r="D22" s="21"/>
      <c r="E22" s="22" t="s">
        <v>16</v>
      </c>
      <c r="F22" s="22">
        <v>21959</v>
      </c>
      <c r="G22" s="22">
        <v>9151</v>
      </c>
      <c r="H22" s="22">
        <v>3838</v>
      </c>
      <c r="I22" s="22">
        <v>1295</v>
      </c>
      <c r="J22" s="22">
        <v>2689</v>
      </c>
      <c r="K22" s="22">
        <v>3845</v>
      </c>
      <c r="L22" s="22">
        <v>6815</v>
      </c>
      <c r="M22" s="22">
        <f t="shared" si="0"/>
        <v>49592</v>
      </c>
      <c r="N22" s="6" t="s">
        <v>156</v>
      </c>
    </row>
    <row r="23" spans="2:14" s="6" customFormat="1" ht="12.75" customHeight="1">
      <c r="B23" s="19" t="s">
        <v>17</v>
      </c>
      <c r="C23" s="20"/>
      <c r="D23" s="21"/>
      <c r="E23" s="22" t="s">
        <v>18</v>
      </c>
      <c r="F23" s="22">
        <v>21653</v>
      </c>
      <c r="G23" s="22">
        <v>8645</v>
      </c>
      <c r="H23" s="22">
        <v>4219</v>
      </c>
      <c r="I23" s="22">
        <v>1493</v>
      </c>
      <c r="J23" s="22">
        <v>2474</v>
      </c>
      <c r="K23" s="22">
        <v>4211</v>
      </c>
      <c r="L23" s="22">
        <v>6404</v>
      </c>
      <c r="M23" s="22">
        <f t="shared" si="0"/>
        <v>49099</v>
      </c>
      <c r="N23" s="6" t="s">
        <v>156</v>
      </c>
    </row>
    <row r="24" spans="2:14" s="6" customFormat="1" ht="12.75" customHeight="1">
      <c r="B24" s="19" t="s">
        <v>19</v>
      </c>
      <c r="C24" s="20"/>
      <c r="D24" s="21"/>
      <c r="E24" s="22" t="s">
        <v>118</v>
      </c>
      <c r="F24" s="22">
        <v>4726</v>
      </c>
      <c r="G24" s="22">
        <v>977</v>
      </c>
      <c r="H24" s="22">
        <v>673</v>
      </c>
      <c r="I24" s="22">
        <v>368</v>
      </c>
      <c r="J24" s="22">
        <v>492</v>
      </c>
      <c r="K24" s="22">
        <v>949</v>
      </c>
      <c r="L24" s="22">
        <v>645</v>
      </c>
      <c r="M24" s="22">
        <f t="shared" si="0"/>
        <v>8830</v>
      </c>
      <c r="N24" s="6" t="s">
        <v>156</v>
      </c>
    </row>
    <row r="25" spans="2:14" s="6" customFormat="1" ht="12.75" customHeight="1">
      <c r="B25" s="19" t="s">
        <v>20</v>
      </c>
      <c r="C25" s="20"/>
      <c r="D25" s="21"/>
      <c r="E25" s="22" t="s">
        <v>119</v>
      </c>
      <c r="F25" s="22">
        <v>3711</v>
      </c>
      <c r="G25" s="22">
        <v>815</v>
      </c>
      <c r="H25" s="22">
        <v>554</v>
      </c>
      <c r="I25" s="22">
        <v>272</v>
      </c>
      <c r="J25" s="22">
        <v>346</v>
      </c>
      <c r="K25" s="22">
        <v>711</v>
      </c>
      <c r="L25" s="22">
        <v>565</v>
      </c>
      <c r="M25" s="22">
        <f t="shared" si="0"/>
        <v>6974</v>
      </c>
      <c r="N25" s="6" t="s">
        <v>156</v>
      </c>
    </row>
    <row r="26" spans="2:14" s="6" customFormat="1" ht="12.75" customHeight="1">
      <c r="B26" s="19" t="s">
        <v>21</v>
      </c>
      <c r="C26" s="20"/>
      <c r="D26" s="21"/>
      <c r="E26" s="22" t="s">
        <v>120</v>
      </c>
      <c r="F26" s="22">
        <v>2381</v>
      </c>
      <c r="G26" s="22">
        <v>501</v>
      </c>
      <c r="H26" s="22">
        <v>350</v>
      </c>
      <c r="I26" s="22">
        <v>175</v>
      </c>
      <c r="J26" s="22">
        <v>243</v>
      </c>
      <c r="K26" s="22">
        <v>494</v>
      </c>
      <c r="L26" s="22">
        <v>309</v>
      </c>
      <c r="M26" s="22">
        <f t="shared" si="0"/>
        <v>4453</v>
      </c>
      <c r="N26" s="6" t="s">
        <v>156</v>
      </c>
    </row>
    <row r="27" spans="2:14" s="6" customFormat="1" ht="12.75" customHeight="1">
      <c r="B27" s="19" t="s">
        <v>155</v>
      </c>
      <c r="C27" s="20"/>
      <c r="D27" s="21"/>
      <c r="E27" s="22" t="s">
        <v>121</v>
      </c>
      <c r="F27" s="22">
        <v>2345</v>
      </c>
      <c r="G27" s="22">
        <v>476</v>
      </c>
      <c r="H27" s="22">
        <v>323</v>
      </c>
      <c r="I27" s="22">
        <v>193</v>
      </c>
      <c r="J27" s="22">
        <v>249</v>
      </c>
      <c r="K27" s="22">
        <v>455</v>
      </c>
      <c r="L27" s="22">
        <v>336</v>
      </c>
      <c r="M27" s="22">
        <f t="shared" si="0"/>
        <v>4377</v>
      </c>
      <c r="N27" s="6" t="s">
        <v>156</v>
      </c>
    </row>
    <row r="28" spans="2:14" s="6" customFormat="1" ht="12.75" customHeight="1">
      <c r="B28" s="19" t="s">
        <v>22</v>
      </c>
      <c r="C28" s="20"/>
      <c r="D28" s="21"/>
      <c r="E28" s="22" t="s">
        <v>122</v>
      </c>
      <c r="F28" s="22">
        <v>1256</v>
      </c>
      <c r="G28" s="22">
        <v>101</v>
      </c>
      <c r="H28" s="22">
        <v>288</v>
      </c>
      <c r="I28" s="22">
        <v>149</v>
      </c>
      <c r="J28" s="22">
        <v>244</v>
      </c>
      <c r="K28" s="22">
        <v>220</v>
      </c>
      <c r="L28" s="22">
        <v>154</v>
      </c>
      <c r="M28" s="22">
        <f t="shared" si="0"/>
        <v>2412</v>
      </c>
      <c r="N28" s="6" t="s">
        <v>156</v>
      </c>
    </row>
    <row r="29" spans="2:14" s="6" customFormat="1" ht="12.75" customHeight="1">
      <c r="B29" s="19" t="s">
        <v>23</v>
      </c>
      <c r="C29" s="20"/>
      <c r="D29" s="21"/>
      <c r="E29" s="22" t="s">
        <v>123</v>
      </c>
      <c r="F29" s="22">
        <v>3470</v>
      </c>
      <c r="G29" s="22">
        <v>876</v>
      </c>
      <c r="H29" s="22">
        <v>385</v>
      </c>
      <c r="I29" s="22">
        <v>219</v>
      </c>
      <c r="J29" s="22">
        <v>248</v>
      </c>
      <c r="K29" s="22">
        <v>729</v>
      </c>
      <c r="L29" s="22">
        <v>491</v>
      </c>
      <c r="M29" s="22">
        <f t="shared" si="0"/>
        <v>6418</v>
      </c>
      <c r="N29" s="6" t="s">
        <v>156</v>
      </c>
    </row>
    <row r="30" spans="2:14" s="6" customFormat="1" ht="12.75" customHeight="1">
      <c r="B30" s="19" t="s">
        <v>24</v>
      </c>
      <c r="C30" s="20"/>
      <c r="D30" s="21"/>
      <c r="E30" s="22" t="s">
        <v>25</v>
      </c>
      <c r="F30" s="23">
        <f>SUM(F24/F20)*100</f>
        <v>10.836467027423645</v>
      </c>
      <c r="G30" s="23">
        <f aca="true" t="shared" si="1" ref="G30:M30">SUM(G24/G20)*100</f>
        <v>5.489997752303888</v>
      </c>
      <c r="H30" s="23">
        <f t="shared" si="1"/>
        <v>8.352984982003226</v>
      </c>
      <c r="I30" s="23">
        <f t="shared" si="1"/>
        <v>13.20416218155723</v>
      </c>
      <c r="J30" s="23">
        <f t="shared" si="1"/>
        <v>9.529343404997094</v>
      </c>
      <c r="K30" s="23">
        <f t="shared" si="1"/>
        <v>11.780039721946375</v>
      </c>
      <c r="L30" s="23">
        <f t="shared" si="1"/>
        <v>4.879340343445041</v>
      </c>
      <c r="M30" s="23">
        <f t="shared" si="1"/>
        <v>8.947208430438748</v>
      </c>
      <c r="N30" s="6" t="s">
        <v>156</v>
      </c>
    </row>
    <row r="31" spans="2:14" s="6" customFormat="1" ht="12.75" customHeight="1">
      <c r="B31" s="19" t="s">
        <v>26</v>
      </c>
      <c r="C31" s="20"/>
      <c r="D31" s="21"/>
      <c r="E31" s="22" t="s">
        <v>27</v>
      </c>
      <c r="F31" s="23">
        <f>SUM(F26/F22)*100</f>
        <v>10.84293455986156</v>
      </c>
      <c r="G31" s="23">
        <f aca="true" t="shared" si="2" ref="G31:M31">SUM(G26/G22)*100</f>
        <v>5.474811496011365</v>
      </c>
      <c r="H31" s="23">
        <f t="shared" si="2"/>
        <v>9.119332985930171</v>
      </c>
      <c r="I31" s="23">
        <f t="shared" si="2"/>
        <v>13.513513513513514</v>
      </c>
      <c r="J31" s="23">
        <f t="shared" si="2"/>
        <v>9.036816660468576</v>
      </c>
      <c r="K31" s="23">
        <f t="shared" si="2"/>
        <v>12.847854356306893</v>
      </c>
      <c r="L31" s="23">
        <f t="shared" si="2"/>
        <v>4.534115920763022</v>
      </c>
      <c r="M31" s="23">
        <f t="shared" si="2"/>
        <v>8.97927085013712</v>
      </c>
      <c r="N31" s="6" t="s">
        <v>156</v>
      </c>
    </row>
    <row r="32" spans="2:14" s="6" customFormat="1" ht="12.75" customHeight="1">
      <c r="B32" s="19" t="s">
        <v>28</v>
      </c>
      <c r="C32" s="20"/>
      <c r="D32" s="21"/>
      <c r="E32" s="22" t="s">
        <v>29</v>
      </c>
      <c r="F32" s="23">
        <f>SUM(F27/F23)*100</f>
        <v>10.82990809587586</v>
      </c>
      <c r="G32" s="23">
        <f aca="true" t="shared" si="3" ref="G32:M32">SUM(G27/G23)*100</f>
        <v>5.506072874493928</v>
      </c>
      <c r="H32" s="23">
        <f t="shared" si="3"/>
        <v>7.655842616733823</v>
      </c>
      <c r="I32" s="23">
        <f t="shared" si="3"/>
        <v>12.926992632283993</v>
      </c>
      <c r="J32" s="23">
        <f t="shared" si="3"/>
        <v>10.064672594987874</v>
      </c>
      <c r="K32" s="23">
        <f t="shared" si="3"/>
        <v>10.805034433626219</v>
      </c>
      <c r="L32" s="23">
        <f t="shared" si="3"/>
        <v>5.246720799500312</v>
      </c>
      <c r="M32" s="23">
        <f t="shared" si="3"/>
        <v>8.914641846066111</v>
      </c>
      <c r="N32" s="6" t="s">
        <v>156</v>
      </c>
    </row>
    <row r="33" spans="2:14" s="6" customFormat="1" ht="12">
      <c r="B33" s="19" t="s">
        <v>30</v>
      </c>
      <c r="C33" s="20"/>
      <c r="D33" s="21"/>
      <c r="E33" s="22" t="s">
        <v>31</v>
      </c>
      <c r="F33" s="23">
        <f>SUM(F25/F21)*100</f>
        <v>47.883870967741935</v>
      </c>
      <c r="G33" s="23">
        <f aca="true" t="shared" si="4" ref="G33:M33">SUM(G25/G21)*100</f>
        <v>25.76667720518495</v>
      </c>
      <c r="H33" s="23">
        <f t="shared" si="4"/>
        <v>38.687150837988824</v>
      </c>
      <c r="I33" s="23">
        <f t="shared" si="4"/>
        <v>54.94949494949495</v>
      </c>
      <c r="J33" s="23">
        <f t="shared" si="4"/>
        <v>37.73173391494002</v>
      </c>
      <c r="K33" s="23">
        <f t="shared" si="4"/>
        <v>49.650837988826815</v>
      </c>
      <c r="L33" s="23">
        <f t="shared" si="4"/>
        <v>24.05278842060451</v>
      </c>
      <c r="M33" s="23">
        <f t="shared" si="4"/>
        <v>39.765081537233435</v>
      </c>
      <c r="N33" s="6" t="s">
        <v>156</v>
      </c>
    </row>
    <row r="34" spans="2:14" s="6" customFormat="1" ht="12">
      <c r="B34" s="19" t="s">
        <v>32</v>
      </c>
      <c r="C34" s="20"/>
      <c r="D34" s="21"/>
      <c r="E34" s="22" t="s">
        <v>33</v>
      </c>
      <c r="F34" s="22">
        <v>33016</v>
      </c>
      <c r="G34" s="22">
        <v>13849</v>
      </c>
      <c r="H34" s="22">
        <v>6272</v>
      </c>
      <c r="I34" s="22">
        <v>2170</v>
      </c>
      <c r="J34" s="22">
        <v>4018</v>
      </c>
      <c r="K34" s="22">
        <v>6271</v>
      </c>
      <c r="L34" s="22">
        <v>10287</v>
      </c>
      <c r="M34" s="22">
        <f aca="true" t="shared" si="5" ref="M34:M43">SUM(F34:L34)</f>
        <v>75883</v>
      </c>
      <c r="N34" s="6" t="s">
        <v>156</v>
      </c>
    </row>
    <row r="35" spans="2:14" s="6" customFormat="1" ht="12">
      <c r="B35" s="19" t="s">
        <v>34</v>
      </c>
      <c r="C35" s="20"/>
      <c r="D35" s="21"/>
      <c r="E35" s="22" t="s">
        <v>35</v>
      </c>
      <c r="F35" s="22">
        <v>21018</v>
      </c>
      <c r="G35" s="22">
        <v>8577</v>
      </c>
      <c r="H35" s="22">
        <v>3884</v>
      </c>
      <c r="I35" s="22">
        <v>1344</v>
      </c>
      <c r="J35" s="22">
        <v>2488</v>
      </c>
      <c r="K35" s="22">
        <v>3883</v>
      </c>
      <c r="L35" s="22">
        <v>6370</v>
      </c>
      <c r="M35" s="22">
        <f t="shared" si="5"/>
        <v>47564</v>
      </c>
      <c r="N35" s="6" t="s">
        <v>156</v>
      </c>
    </row>
    <row r="36" spans="2:14" s="6" customFormat="1" ht="12">
      <c r="B36" s="19" t="s">
        <v>36</v>
      </c>
      <c r="C36" s="20"/>
      <c r="D36" s="21"/>
      <c r="E36" s="22" t="s">
        <v>124</v>
      </c>
      <c r="F36" s="22">
        <v>17036</v>
      </c>
      <c r="G36" s="22">
        <v>7100</v>
      </c>
      <c r="H36" s="22">
        <v>2978</v>
      </c>
      <c r="I36" s="22">
        <v>1004</v>
      </c>
      <c r="J36" s="22">
        <v>2086</v>
      </c>
      <c r="K36" s="22">
        <v>2983</v>
      </c>
      <c r="L36" s="22">
        <v>5287</v>
      </c>
      <c r="M36" s="22">
        <f t="shared" si="5"/>
        <v>38474</v>
      </c>
      <c r="N36" s="6" t="s">
        <v>156</v>
      </c>
    </row>
    <row r="37" spans="2:14" s="6" customFormat="1" ht="12">
      <c r="B37" s="19" t="s">
        <v>37</v>
      </c>
      <c r="C37" s="20"/>
      <c r="D37" s="21"/>
      <c r="E37" s="22" t="s">
        <v>125</v>
      </c>
      <c r="F37" s="22">
        <v>16906</v>
      </c>
      <c r="G37" s="22">
        <v>6750</v>
      </c>
      <c r="H37" s="22">
        <v>3294</v>
      </c>
      <c r="I37" s="22">
        <v>1166</v>
      </c>
      <c r="J37" s="22">
        <v>1932</v>
      </c>
      <c r="K37" s="22">
        <v>3288</v>
      </c>
      <c r="L37" s="22">
        <v>5000</v>
      </c>
      <c r="M37" s="22">
        <f t="shared" si="5"/>
        <v>38336</v>
      </c>
      <c r="N37" s="6" t="s">
        <v>156</v>
      </c>
    </row>
    <row r="38" spans="2:14" s="6" customFormat="1" ht="12">
      <c r="B38" s="19" t="s">
        <v>38</v>
      </c>
      <c r="C38" s="20"/>
      <c r="D38" s="21"/>
      <c r="E38" s="22" t="s">
        <v>126</v>
      </c>
      <c r="F38" s="22">
        <v>23937</v>
      </c>
      <c r="G38" s="22">
        <v>9260</v>
      </c>
      <c r="H38" s="22">
        <v>4228</v>
      </c>
      <c r="I38" s="22">
        <v>1408</v>
      </c>
      <c r="J38" s="22">
        <v>2655</v>
      </c>
      <c r="K38" s="22">
        <v>4552</v>
      </c>
      <c r="L38" s="22">
        <v>6814</v>
      </c>
      <c r="M38" s="22">
        <f t="shared" si="5"/>
        <v>52854</v>
      </c>
      <c r="N38" s="6" t="s">
        <v>156</v>
      </c>
    </row>
    <row r="39" spans="2:14" s="6" customFormat="1" ht="12">
      <c r="B39" s="19" t="s">
        <v>39</v>
      </c>
      <c r="C39" s="20"/>
      <c r="D39" s="21"/>
      <c r="E39" s="22" t="s">
        <v>127</v>
      </c>
      <c r="F39" s="22">
        <v>20160</v>
      </c>
      <c r="G39" s="22">
        <v>7808</v>
      </c>
      <c r="H39" s="22">
        <v>3681</v>
      </c>
      <c r="I39" s="22">
        <v>1170</v>
      </c>
      <c r="J39" s="22">
        <v>2294</v>
      </c>
      <c r="K39" s="22">
        <v>3845</v>
      </c>
      <c r="L39" s="22">
        <v>5683</v>
      </c>
      <c r="M39" s="22">
        <f t="shared" si="5"/>
        <v>44641</v>
      </c>
      <c r="N39" s="6" t="s">
        <v>156</v>
      </c>
    </row>
    <row r="40" spans="2:14" s="6" customFormat="1" ht="12">
      <c r="B40" s="19" t="s">
        <v>40</v>
      </c>
      <c r="C40" s="20"/>
      <c r="D40" s="21"/>
      <c r="E40" s="22" t="s">
        <v>128</v>
      </c>
      <c r="F40" s="22">
        <v>12717</v>
      </c>
      <c r="G40" s="22">
        <v>5160</v>
      </c>
      <c r="H40" s="22">
        <v>2206</v>
      </c>
      <c r="I40" s="22">
        <v>692</v>
      </c>
      <c r="J40" s="22">
        <v>1361</v>
      </c>
      <c r="K40" s="22">
        <v>2322</v>
      </c>
      <c r="L40" s="22">
        <v>3521</v>
      </c>
      <c r="M40" s="22">
        <f t="shared" si="5"/>
        <v>27979</v>
      </c>
      <c r="N40" s="6" t="s">
        <v>156</v>
      </c>
    </row>
    <row r="41" spans="2:14" s="6" customFormat="1" ht="12">
      <c r="B41" s="19" t="s">
        <v>41</v>
      </c>
      <c r="C41" s="20"/>
      <c r="D41" s="21"/>
      <c r="E41" s="22" t="s">
        <v>129</v>
      </c>
      <c r="F41" s="22">
        <v>11220</v>
      </c>
      <c r="G41" s="22">
        <v>4100</v>
      </c>
      <c r="H41" s="22">
        <v>2022</v>
      </c>
      <c r="I41" s="22">
        <v>716</v>
      </c>
      <c r="J41" s="22">
        <v>1294</v>
      </c>
      <c r="K41" s="22">
        <v>2230</v>
      </c>
      <c r="L41" s="22">
        <v>3293</v>
      </c>
      <c r="M41" s="22">
        <f t="shared" si="5"/>
        <v>24875</v>
      </c>
      <c r="N41" s="6" t="s">
        <v>156</v>
      </c>
    </row>
    <row r="42" spans="2:14" s="6" customFormat="1" ht="12">
      <c r="B42" s="19" t="s">
        <v>42</v>
      </c>
      <c r="C42" s="20"/>
      <c r="D42" s="21"/>
      <c r="E42" s="24" t="s">
        <v>130</v>
      </c>
      <c r="F42" s="22">
        <v>5930</v>
      </c>
      <c r="G42" s="22">
        <v>455</v>
      </c>
      <c r="H42" s="22">
        <v>1646</v>
      </c>
      <c r="I42" s="22">
        <v>542</v>
      </c>
      <c r="J42" s="22">
        <v>708</v>
      </c>
      <c r="K42" s="22">
        <v>1120</v>
      </c>
      <c r="L42" s="22">
        <v>1325</v>
      </c>
      <c r="M42" s="22">
        <f t="shared" si="5"/>
        <v>11726</v>
      </c>
      <c r="N42" s="6" t="s">
        <v>156</v>
      </c>
    </row>
    <row r="43" spans="2:14" s="6" customFormat="1" ht="12">
      <c r="B43" s="19" t="s">
        <v>43</v>
      </c>
      <c r="C43" s="20"/>
      <c r="D43" s="21"/>
      <c r="E43" s="24" t="s">
        <v>131</v>
      </c>
      <c r="F43" s="22">
        <v>18007</v>
      </c>
      <c r="G43" s="22">
        <v>8805</v>
      </c>
      <c r="H43" s="22">
        <v>2582</v>
      </c>
      <c r="I43" s="22">
        <v>866</v>
      </c>
      <c r="J43" s="22">
        <v>1947</v>
      </c>
      <c r="K43" s="22">
        <v>3432</v>
      </c>
      <c r="L43" s="22">
        <v>5489</v>
      </c>
      <c r="M43" s="22">
        <f t="shared" si="5"/>
        <v>41128</v>
      </c>
      <c r="N43" s="6" t="s">
        <v>156</v>
      </c>
    </row>
    <row r="44" spans="2:14" s="6" customFormat="1" ht="12">
      <c r="B44" s="19" t="s">
        <v>44</v>
      </c>
      <c r="C44" s="20"/>
      <c r="D44" s="21"/>
      <c r="E44" s="22" t="s">
        <v>45</v>
      </c>
      <c r="F44" s="23">
        <f>SUM(F38/F34)*100</f>
        <v>72.5012115338018</v>
      </c>
      <c r="G44" s="23">
        <f aca="true" t="shared" si="6" ref="G44:M44">SUM(G38/G34)*100</f>
        <v>66.86403350422412</v>
      </c>
      <c r="H44" s="23">
        <f t="shared" si="6"/>
        <v>67.41071428571429</v>
      </c>
      <c r="I44" s="23">
        <f t="shared" si="6"/>
        <v>64.88479262672811</v>
      </c>
      <c r="J44" s="23">
        <f t="shared" si="6"/>
        <v>66.07765057242409</v>
      </c>
      <c r="K44" s="23">
        <f t="shared" si="6"/>
        <v>72.5881039706586</v>
      </c>
      <c r="L44" s="23">
        <f t="shared" si="6"/>
        <v>66.23894235442792</v>
      </c>
      <c r="M44" s="23">
        <f t="shared" si="6"/>
        <v>69.65196420805714</v>
      </c>
      <c r="N44" s="6" t="s">
        <v>156</v>
      </c>
    </row>
    <row r="45" spans="2:14" s="6" customFormat="1" ht="12">
      <c r="B45" s="19" t="s">
        <v>46</v>
      </c>
      <c r="C45" s="20"/>
      <c r="D45" s="21"/>
      <c r="E45" s="22" t="s">
        <v>47</v>
      </c>
      <c r="F45" s="23">
        <f>SUM(F40/F36)*100</f>
        <v>74.64780464897864</v>
      </c>
      <c r="G45" s="23">
        <f aca="true" t="shared" si="7" ref="G45:M45">SUM(G40/G36)*100</f>
        <v>72.67605633802818</v>
      </c>
      <c r="H45" s="23">
        <f t="shared" si="7"/>
        <v>74.07656145063801</v>
      </c>
      <c r="I45" s="23">
        <f t="shared" si="7"/>
        <v>68.92430278884463</v>
      </c>
      <c r="J45" s="23">
        <f t="shared" si="7"/>
        <v>65.24448705656759</v>
      </c>
      <c r="K45" s="23">
        <f t="shared" si="7"/>
        <v>77.84109956419711</v>
      </c>
      <c r="L45" s="23">
        <f t="shared" si="7"/>
        <v>66.59731416682429</v>
      </c>
      <c r="M45" s="23">
        <f t="shared" si="7"/>
        <v>72.72183812444769</v>
      </c>
      <c r="N45" s="6" t="s">
        <v>156</v>
      </c>
    </row>
    <row r="46" spans="2:14" s="6" customFormat="1" ht="12">
      <c r="B46" s="19" t="s">
        <v>48</v>
      </c>
      <c r="C46" s="20"/>
      <c r="D46" s="21"/>
      <c r="E46" s="22" t="s">
        <v>49</v>
      </c>
      <c r="F46" s="23">
        <f>SUM(F41/F37)*100</f>
        <v>66.36697030640009</v>
      </c>
      <c r="G46" s="23">
        <f aca="true" t="shared" si="8" ref="G46:M46">SUM(G41/G37)*100</f>
        <v>60.74074074074074</v>
      </c>
      <c r="H46" s="23">
        <f t="shared" si="8"/>
        <v>61.384335154826964</v>
      </c>
      <c r="I46" s="23">
        <f t="shared" si="8"/>
        <v>61.4065180102916</v>
      </c>
      <c r="J46" s="23">
        <f t="shared" si="8"/>
        <v>66.97722567287785</v>
      </c>
      <c r="K46" s="23">
        <f t="shared" si="8"/>
        <v>67.82238442822384</v>
      </c>
      <c r="L46" s="23">
        <f t="shared" si="8"/>
        <v>65.86</v>
      </c>
      <c r="M46" s="23">
        <f t="shared" si="8"/>
        <v>64.88679048414023</v>
      </c>
      <c r="N46" s="6" t="s">
        <v>156</v>
      </c>
    </row>
    <row r="47" spans="2:14" s="6" customFormat="1" ht="12">
      <c r="B47" s="19" t="s">
        <v>50</v>
      </c>
      <c r="C47" s="20"/>
      <c r="D47" s="21"/>
      <c r="E47" s="22" t="s">
        <v>51</v>
      </c>
      <c r="F47" s="23">
        <f>SUM(F39/F35)*100</f>
        <v>95.91778475592349</v>
      </c>
      <c r="G47" s="23">
        <f aca="true" t="shared" si="9" ref="G47:M47">SUM(G39/G35)*100</f>
        <v>91.03416112859975</v>
      </c>
      <c r="H47" s="23">
        <f t="shared" si="9"/>
        <v>94.77342945417095</v>
      </c>
      <c r="I47" s="23">
        <f t="shared" si="9"/>
        <v>87.05357142857143</v>
      </c>
      <c r="J47" s="23">
        <f t="shared" si="9"/>
        <v>92.20257234726688</v>
      </c>
      <c r="K47" s="23">
        <f t="shared" si="9"/>
        <v>99.02137522534123</v>
      </c>
      <c r="L47" s="23">
        <f t="shared" si="9"/>
        <v>89.21507064364206</v>
      </c>
      <c r="M47" s="23">
        <f t="shared" si="9"/>
        <v>93.85459591287528</v>
      </c>
      <c r="N47" s="6" t="s">
        <v>156</v>
      </c>
    </row>
    <row r="48" spans="2:14" s="6" customFormat="1" ht="12">
      <c r="B48" s="19" t="s">
        <v>52</v>
      </c>
      <c r="C48" s="20"/>
      <c r="D48" s="21"/>
      <c r="E48" s="22" t="s">
        <v>53</v>
      </c>
      <c r="F48" s="22">
        <v>27434</v>
      </c>
      <c r="G48" s="22">
        <v>11192</v>
      </c>
      <c r="H48" s="22">
        <v>5072</v>
      </c>
      <c r="I48" s="22">
        <v>1755</v>
      </c>
      <c r="J48" s="22">
        <v>3246</v>
      </c>
      <c r="K48" s="22">
        <v>5071</v>
      </c>
      <c r="L48" s="22">
        <v>8313</v>
      </c>
      <c r="M48" s="22">
        <f aca="true" t="shared" si="10" ref="M48:M57">SUM(F48:L48)</f>
        <v>62083</v>
      </c>
      <c r="N48" s="6" t="s">
        <v>156</v>
      </c>
    </row>
    <row r="49" spans="2:14" s="6" customFormat="1" ht="12">
      <c r="B49" s="19" t="s">
        <v>54</v>
      </c>
      <c r="C49" s="20"/>
      <c r="D49" s="21"/>
      <c r="E49" s="22" t="s">
        <v>55</v>
      </c>
      <c r="F49" s="22">
        <v>9090</v>
      </c>
      <c r="G49" s="22">
        <v>3709</v>
      </c>
      <c r="H49" s="22">
        <v>1680</v>
      </c>
      <c r="I49" s="22">
        <v>581</v>
      </c>
      <c r="J49" s="22">
        <v>1076</v>
      </c>
      <c r="K49" s="22">
        <v>1679</v>
      </c>
      <c r="L49" s="22">
        <v>2754</v>
      </c>
      <c r="M49" s="22">
        <f t="shared" si="10"/>
        <v>20569</v>
      </c>
      <c r="N49" s="6" t="s">
        <v>156</v>
      </c>
    </row>
    <row r="50" spans="2:14" s="6" customFormat="1" ht="12">
      <c r="B50" s="19" t="s">
        <v>56</v>
      </c>
      <c r="C50" s="20"/>
      <c r="D50" s="21"/>
      <c r="E50" s="22" t="s">
        <v>132</v>
      </c>
      <c r="F50" s="22">
        <v>13627</v>
      </c>
      <c r="G50" s="22">
        <v>5679</v>
      </c>
      <c r="H50" s="22">
        <v>2382</v>
      </c>
      <c r="I50" s="22">
        <v>803</v>
      </c>
      <c r="J50" s="22">
        <v>1669</v>
      </c>
      <c r="K50" s="22">
        <v>2386</v>
      </c>
      <c r="L50" s="22">
        <v>4229</v>
      </c>
      <c r="M50" s="22">
        <f t="shared" si="10"/>
        <v>30775</v>
      </c>
      <c r="N50" s="6" t="s">
        <v>156</v>
      </c>
    </row>
    <row r="51" spans="2:14" s="6" customFormat="1" ht="12">
      <c r="B51" s="19" t="s">
        <v>57</v>
      </c>
      <c r="C51" s="20"/>
      <c r="D51" s="21"/>
      <c r="E51" s="22" t="s">
        <v>133</v>
      </c>
      <c r="F51" s="22">
        <v>13806</v>
      </c>
      <c r="G51" s="22">
        <v>5512</v>
      </c>
      <c r="H51" s="22">
        <v>2690</v>
      </c>
      <c r="I51" s="22">
        <v>952</v>
      </c>
      <c r="J51" s="22">
        <v>1577</v>
      </c>
      <c r="K51" s="22">
        <v>2685</v>
      </c>
      <c r="L51" s="22">
        <v>4084</v>
      </c>
      <c r="M51" s="22">
        <f t="shared" si="10"/>
        <v>31306</v>
      </c>
      <c r="N51" s="6" t="s">
        <v>156</v>
      </c>
    </row>
    <row r="52" spans="2:14" s="6" customFormat="1" ht="12">
      <c r="B52" s="19" t="s">
        <v>58</v>
      </c>
      <c r="C52" s="20"/>
      <c r="D52" s="21"/>
      <c r="E52" s="22" t="s">
        <v>134</v>
      </c>
      <c r="F52" s="22">
        <v>5594</v>
      </c>
      <c r="G52" s="22">
        <v>701</v>
      </c>
      <c r="H52" s="22">
        <v>673</v>
      </c>
      <c r="I52" s="22">
        <v>365</v>
      </c>
      <c r="J52" s="22">
        <v>347</v>
      </c>
      <c r="K52" s="22">
        <v>1317</v>
      </c>
      <c r="L52" s="22">
        <v>968</v>
      </c>
      <c r="M52" s="22">
        <f t="shared" si="10"/>
        <v>9965</v>
      </c>
      <c r="N52" s="6" t="s">
        <v>156</v>
      </c>
    </row>
    <row r="53" spans="2:14" s="6" customFormat="1" ht="12">
      <c r="B53" s="19" t="s">
        <v>59</v>
      </c>
      <c r="C53" s="20"/>
      <c r="D53" s="21"/>
      <c r="E53" s="22" t="s">
        <v>135</v>
      </c>
      <c r="F53" s="22">
        <v>2936</v>
      </c>
      <c r="G53" s="22">
        <v>413</v>
      </c>
      <c r="H53" s="22">
        <v>435</v>
      </c>
      <c r="I53" s="22">
        <v>251</v>
      </c>
      <c r="J53" s="22">
        <v>180</v>
      </c>
      <c r="K53" s="22">
        <v>832</v>
      </c>
      <c r="L53" s="22">
        <v>572</v>
      </c>
      <c r="M53" s="22">
        <f t="shared" si="10"/>
        <v>5619</v>
      </c>
      <c r="N53" s="6" t="s">
        <v>156</v>
      </c>
    </row>
    <row r="54" spans="2:14" s="6" customFormat="1" ht="12">
      <c r="B54" s="19" t="s">
        <v>60</v>
      </c>
      <c r="C54" s="20"/>
      <c r="D54" s="21"/>
      <c r="E54" s="22" t="s">
        <v>136</v>
      </c>
      <c r="F54" s="22">
        <v>2936</v>
      </c>
      <c r="G54" s="22">
        <v>443</v>
      </c>
      <c r="H54" s="22">
        <v>350</v>
      </c>
      <c r="I54" s="22">
        <v>172</v>
      </c>
      <c r="J54" s="22">
        <v>199</v>
      </c>
      <c r="K54" s="22">
        <v>693</v>
      </c>
      <c r="L54" s="22">
        <v>495</v>
      </c>
      <c r="M54" s="22">
        <f t="shared" si="10"/>
        <v>5288</v>
      </c>
      <c r="N54" s="6" t="s">
        <v>156</v>
      </c>
    </row>
    <row r="55" spans="2:14" s="6" customFormat="1" ht="12">
      <c r="B55" s="19" t="s">
        <v>61</v>
      </c>
      <c r="C55" s="20"/>
      <c r="D55" s="21"/>
      <c r="E55" s="22" t="s">
        <v>137</v>
      </c>
      <c r="F55" s="22">
        <v>2658</v>
      </c>
      <c r="G55" s="22">
        <v>258</v>
      </c>
      <c r="H55" s="22">
        <v>323</v>
      </c>
      <c r="I55" s="22">
        <v>193</v>
      </c>
      <c r="J55" s="22">
        <v>148</v>
      </c>
      <c r="K55" s="22">
        <v>624</v>
      </c>
      <c r="L55" s="22">
        <v>473</v>
      </c>
      <c r="M55" s="22">
        <f t="shared" si="10"/>
        <v>4677</v>
      </c>
      <c r="N55" s="6" t="s">
        <v>156</v>
      </c>
    </row>
    <row r="56" spans="2:14" s="6" customFormat="1" ht="12">
      <c r="B56" s="19" t="s">
        <v>62</v>
      </c>
      <c r="C56" s="20"/>
      <c r="D56" s="21"/>
      <c r="E56" s="24" t="s">
        <v>138</v>
      </c>
      <c r="F56" s="22">
        <v>4079</v>
      </c>
      <c r="G56" s="22">
        <v>308</v>
      </c>
      <c r="H56" s="22">
        <v>492</v>
      </c>
      <c r="I56" s="22">
        <v>206</v>
      </c>
      <c r="J56" s="22">
        <v>224</v>
      </c>
      <c r="K56" s="22">
        <v>1049</v>
      </c>
      <c r="L56" s="22">
        <v>521</v>
      </c>
      <c r="M56" s="22">
        <f t="shared" si="10"/>
        <v>6879</v>
      </c>
      <c r="N56" s="6" t="s">
        <v>156</v>
      </c>
    </row>
    <row r="57" spans="2:14" s="6" customFormat="1" ht="12">
      <c r="B57" s="19" t="s">
        <v>63</v>
      </c>
      <c r="C57" s="20"/>
      <c r="D57" s="21"/>
      <c r="E57" s="24" t="s">
        <v>139</v>
      </c>
      <c r="F57" s="22">
        <v>1515</v>
      </c>
      <c r="G57" s="22">
        <v>393</v>
      </c>
      <c r="H57" s="22">
        <v>181</v>
      </c>
      <c r="I57" s="22">
        <v>159</v>
      </c>
      <c r="J57" s="22">
        <v>123</v>
      </c>
      <c r="K57" s="22">
        <v>268</v>
      </c>
      <c r="L57" s="22">
        <v>447</v>
      </c>
      <c r="M57" s="22">
        <f t="shared" si="10"/>
        <v>3086</v>
      </c>
      <c r="N57" s="6" t="s">
        <v>156</v>
      </c>
    </row>
    <row r="58" spans="2:14" s="6" customFormat="1" ht="12">
      <c r="B58" s="19" t="s">
        <v>64</v>
      </c>
      <c r="C58" s="20"/>
      <c r="D58" s="21"/>
      <c r="E58" s="22" t="s">
        <v>65</v>
      </c>
      <c r="F58" s="23">
        <f>SUM(F52/F48)*100</f>
        <v>20.390755996209084</v>
      </c>
      <c r="G58" s="23">
        <f aca="true" t="shared" si="11" ref="G58:M58">SUM(G52/G48)*100</f>
        <v>6.263402430307361</v>
      </c>
      <c r="H58" s="23">
        <f t="shared" si="11"/>
        <v>13.268927444794954</v>
      </c>
      <c r="I58" s="23">
        <f t="shared" si="11"/>
        <v>20.7977207977208</v>
      </c>
      <c r="J58" s="23">
        <f t="shared" si="11"/>
        <v>10.690080098582872</v>
      </c>
      <c r="K58" s="23">
        <f t="shared" si="11"/>
        <v>25.971208834549397</v>
      </c>
      <c r="L58" s="23">
        <f t="shared" si="11"/>
        <v>11.644412366173464</v>
      </c>
      <c r="M58" s="23">
        <f t="shared" si="11"/>
        <v>16.051092891773916</v>
      </c>
      <c r="N58" s="6" t="s">
        <v>156</v>
      </c>
    </row>
    <row r="59" spans="2:14" s="6" customFormat="1" ht="12">
      <c r="B59" s="19" t="s">
        <v>66</v>
      </c>
      <c r="C59" s="20"/>
      <c r="D59" s="21"/>
      <c r="E59" s="22" t="s">
        <v>67</v>
      </c>
      <c r="F59" s="23">
        <f>SUM(F54/F50)*100</f>
        <v>21.545461216702137</v>
      </c>
      <c r="G59" s="23">
        <f aca="true" t="shared" si="12" ref="G59:M59">SUM(G54/G50)*100</f>
        <v>7.800669131889418</v>
      </c>
      <c r="H59" s="23">
        <f t="shared" si="12"/>
        <v>14.693534844668346</v>
      </c>
      <c r="I59" s="23">
        <f t="shared" si="12"/>
        <v>21.419676214196762</v>
      </c>
      <c r="J59" s="23">
        <f t="shared" si="12"/>
        <v>11.923307369682444</v>
      </c>
      <c r="K59" s="23">
        <f t="shared" si="12"/>
        <v>29.044425817267395</v>
      </c>
      <c r="L59" s="23">
        <f t="shared" si="12"/>
        <v>11.704894774178292</v>
      </c>
      <c r="M59" s="23">
        <f t="shared" si="12"/>
        <v>17.182778229082047</v>
      </c>
      <c r="N59" s="6" t="s">
        <v>156</v>
      </c>
    </row>
    <row r="60" spans="2:14" s="6" customFormat="1" ht="12">
      <c r="B60" s="19" t="s">
        <v>68</v>
      </c>
      <c r="C60" s="20"/>
      <c r="D60" s="21"/>
      <c r="E60" s="22" t="s">
        <v>69</v>
      </c>
      <c r="F60" s="23">
        <f>SUM(F55/F51)*100</f>
        <v>19.25249891351586</v>
      </c>
      <c r="G60" s="23">
        <f aca="true" t="shared" si="13" ref="G60:M60">SUM(G55/G51)*100</f>
        <v>4.680696661828737</v>
      </c>
      <c r="H60" s="23">
        <f t="shared" si="13"/>
        <v>12.007434944237918</v>
      </c>
      <c r="I60" s="23">
        <f t="shared" si="13"/>
        <v>20.27310924369748</v>
      </c>
      <c r="J60" s="23">
        <f t="shared" si="13"/>
        <v>9.384908053265695</v>
      </c>
      <c r="K60" s="23">
        <f t="shared" si="13"/>
        <v>23.24022346368715</v>
      </c>
      <c r="L60" s="23">
        <f t="shared" si="13"/>
        <v>11.581782566111656</v>
      </c>
      <c r="M60" s="23">
        <f t="shared" si="13"/>
        <v>14.939628186290168</v>
      </c>
      <c r="N60" s="6" t="s">
        <v>156</v>
      </c>
    </row>
    <row r="61" spans="2:14" s="6" customFormat="1" ht="12">
      <c r="B61" s="19" t="s">
        <v>70</v>
      </c>
      <c r="C61" s="20"/>
      <c r="D61" s="21"/>
      <c r="E61" s="22" t="s">
        <v>71</v>
      </c>
      <c r="F61" s="23">
        <f>SUM(F53/F49)*100</f>
        <v>32.2992299229923</v>
      </c>
      <c r="G61" s="23">
        <f aca="true" t="shared" si="14" ref="G61:M61">SUM(G53/G49)*100</f>
        <v>11.13507684011863</v>
      </c>
      <c r="H61" s="23">
        <f t="shared" si="14"/>
        <v>25.892857142857146</v>
      </c>
      <c r="I61" s="23">
        <f t="shared" si="14"/>
        <v>43.20137693631669</v>
      </c>
      <c r="J61" s="23">
        <f t="shared" si="14"/>
        <v>16.728624535315987</v>
      </c>
      <c r="K61" s="23">
        <f t="shared" si="14"/>
        <v>49.55330553901132</v>
      </c>
      <c r="L61" s="23">
        <f t="shared" si="14"/>
        <v>20.769789397240377</v>
      </c>
      <c r="M61" s="23">
        <f t="shared" si="14"/>
        <v>27.317808352374932</v>
      </c>
      <c r="N61" s="6" t="s">
        <v>156</v>
      </c>
    </row>
    <row r="62" spans="2:13" s="6" customFormat="1" ht="12">
      <c r="B62" s="19" t="s">
        <v>72</v>
      </c>
      <c r="C62" s="20"/>
      <c r="D62" s="21"/>
      <c r="E62" s="22" t="s">
        <v>73</v>
      </c>
      <c r="F62" s="22">
        <v>17975</v>
      </c>
      <c r="G62" s="22">
        <v>7332</v>
      </c>
      <c r="H62" s="22">
        <v>3324</v>
      </c>
      <c r="I62" s="22">
        <v>1150</v>
      </c>
      <c r="J62" s="22">
        <v>2127</v>
      </c>
      <c r="K62" s="22">
        <v>3324</v>
      </c>
      <c r="L62" s="22">
        <v>5447</v>
      </c>
      <c r="M62" s="22">
        <f aca="true" t="shared" si="15" ref="M62:M71">SUM(F62:L62)</f>
        <v>40679</v>
      </c>
    </row>
    <row r="63" spans="2:13" s="6" customFormat="1" ht="12">
      <c r="B63" s="19" t="s">
        <v>74</v>
      </c>
      <c r="C63" s="20"/>
      <c r="D63" s="21"/>
      <c r="E63" s="22" t="s">
        <v>75</v>
      </c>
      <c r="F63" s="22">
        <v>8068</v>
      </c>
      <c r="G63" s="22">
        <v>3292</v>
      </c>
      <c r="H63" s="22">
        <v>1491</v>
      </c>
      <c r="I63" s="22">
        <v>516</v>
      </c>
      <c r="J63" s="22">
        <v>955</v>
      </c>
      <c r="K63" s="22">
        <v>1491</v>
      </c>
      <c r="L63" s="22">
        <v>2445</v>
      </c>
      <c r="M63" s="22">
        <f t="shared" si="15"/>
        <v>18258</v>
      </c>
    </row>
    <row r="64" spans="2:13" s="6" customFormat="1" ht="12">
      <c r="B64" s="19" t="s">
        <v>76</v>
      </c>
      <c r="C64" s="20"/>
      <c r="D64" s="21"/>
      <c r="E64" s="22" t="s">
        <v>140</v>
      </c>
      <c r="F64" s="22">
        <v>8876</v>
      </c>
      <c r="G64" s="22">
        <v>3699</v>
      </c>
      <c r="H64" s="22">
        <v>1551</v>
      </c>
      <c r="I64" s="22">
        <v>523</v>
      </c>
      <c r="J64" s="22">
        <v>1087</v>
      </c>
      <c r="K64" s="22">
        <v>1554</v>
      </c>
      <c r="L64" s="22">
        <v>2755</v>
      </c>
      <c r="M64" s="22">
        <f t="shared" si="15"/>
        <v>20045</v>
      </c>
    </row>
    <row r="65" spans="2:13" s="6" customFormat="1" ht="12">
      <c r="B65" s="19" t="s">
        <v>77</v>
      </c>
      <c r="C65" s="20"/>
      <c r="D65" s="21"/>
      <c r="E65" s="22" t="s">
        <v>141</v>
      </c>
      <c r="F65" s="22">
        <v>9099</v>
      </c>
      <c r="G65" s="22">
        <v>3633</v>
      </c>
      <c r="H65" s="22">
        <v>1773</v>
      </c>
      <c r="I65" s="22">
        <v>627</v>
      </c>
      <c r="J65" s="22">
        <v>1040</v>
      </c>
      <c r="K65" s="22">
        <v>1770</v>
      </c>
      <c r="L65" s="22">
        <v>2692</v>
      </c>
      <c r="M65" s="22">
        <f t="shared" si="15"/>
        <v>20634</v>
      </c>
    </row>
    <row r="66" spans="2:13" s="6" customFormat="1" ht="12">
      <c r="B66" s="19" t="s">
        <v>78</v>
      </c>
      <c r="C66" s="20"/>
      <c r="D66" s="21"/>
      <c r="E66" s="22" t="s">
        <v>142</v>
      </c>
      <c r="F66" s="22">
        <v>2832</v>
      </c>
      <c r="G66" s="22">
        <v>121</v>
      </c>
      <c r="H66" s="22">
        <v>193</v>
      </c>
      <c r="I66" s="22">
        <v>163</v>
      </c>
      <c r="J66" s="22">
        <v>121</v>
      </c>
      <c r="K66" s="22">
        <v>776</v>
      </c>
      <c r="L66" s="22">
        <v>481</v>
      </c>
      <c r="M66" s="22">
        <f t="shared" si="15"/>
        <v>4687</v>
      </c>
    </row>
    <row r="67" spans="2:13" s="6" customFormat="1" ht="12">
      <c r="B67" s="19" t="s">
        <v>79</v>
      </c>
      <c r="C67" s="20"/>
      <c r="D67" s="21"/>
      <c r="E67" s="22" t="s">
        <v>143</v>
      </c>
      <c r="F67" s="22">
        <v>1755</v>
      </c>
      <c r="G67" s="22">
        <v>72</v>
      </c>
      <c r="H67" s="22">
        <v>135</v>
      </c>
      <c r="I67" s="22">
        <v>111</v>
      </c>
      <c r="J67" s="22">
        <v>32</v>
      </c>
      <c r="K67" s="22">
        <v>551</v>
      </c>
      <c r="L67" s="22">
        <v>268</v>
      </c>
      <c r="M67" s="22">
        <f t="shared" si="15"/>
        <v>2924</v>
      </c>
    </row>
    <row r="68" spans="2:14" s="6" customFormat="1" ht="12">
      <c r="B68" s="19" t="s">
        <v>80</v>
      </c>
      <c r="C68" s="20"/>
      <c r="D68" s="21"/>
      <c r="E68" s="22" t="s">
        <v>144</v>
      </c>
      <c r="F68" s="22">
        <v>1454</v>
      </c>
      <c r="G68" s="22">
        <v>70</v>
      </c>
      <c r="H68" s="22">
        <v>59</v>
      </c>
      <c r="I68" s="22">
        <v>70</v>
      </c>
      <c r="J68" s="22">
        <v>69</v>
      </c>
      <c r="K68" s="22">
        <v>361</v>
      </c>
      <c r="L68" s="22">
        <v>212</v>
      </c>
      <c r="M68" s="22">
        <f t="shared" si="15"/>
        <v>2295</v>
      </c>
      <c r="N68" s="6" t="s">
        <v>156</v>
      </c>
    </row>
    <row r="69" spans="2:14" s="6" customFormat="1" ht="12">
      <c r="B69" s="19" t="s">
        <v>81</v>
      </c>
      <c r="C69" s="20"/>
      <c r="D69" s="21"/>
      <c r="E69" s="22" t="s">
        <v>145</v>
      </c>
      <c r="F69" s="22">
        <v>1378</v>
      </c>
      <c r="G69" s="22">
        <v>51</v>
      </c>
      <c r="H69" s="22">
        <v>134</v>
      </c>
      <c r="I69" s="22">
        <v>93</v>
      </c>
      <c r="J69" s="22">
        <v>52</v>
      </c>
      <c r="K69" s="22">
        <v>415</v>
      </c>
      <c r="L69" s="22">
        <v>269</v>
      </c>
      <c r="M69" s="22">
        <f t="shared" si="15"/>
        <v>2392</v>
      </c>
      <c r="N69" s="6" t="s">
        <v>156</v>
      </c>
    </row>
    <row r="70" spans="2:14" s="6" customFormat="1" ht="12">
      <c r="B70" s="19" t="s">
        <v>82</v>
      </c>
      <c r="C70" s="20"/>
      <c r="D70" s="21"/>
      <c r="E70" s="24" t="s">
        <v>146</v>
      </c>
      <c r="F70" s="22">
        <v>2832</v>
      </c>
      <c r="G70" s="22">
        <v>121</v>
      </c>
      <c r="H70" s="22">
        <v>193</v>
      </c>
      <c r="I70" s="22">
        <v>40</v>
      </c>
      <c r="J70" s="22">
        <v>121</v>
      </c>
      <c r="K70" s="22">
        <v>776</v>
      </c>
      <c r="L70" s="22">
        <v>481</v>
      </c>
      <c r="M70" s="22">
        <f t="shared" si="15"/>
        <v>4564</v>
      </c>
      <c r="N70" s="6" t="s">
        <v>156</v>
      </c>
    </row>
    <row r="71" spans="2:14" s="6" customFormat="1" ht="12">
      <c r="B71" s="19" t="s">
        <v>83</v>
      </c>
      <c r="C71" s="20"/>
      <c r="D71" s="21"/>
      <c r="E71" s="24" t="s">
        <v>147</v>
      </c>
      <c r="F71" s="22">
        <v>0</v>
      </c>
      <c r="G71" s="22">
        <v>0</v>
      </c>
      <c r="H71" s="22">
        <v>0</v>
      </c>
      <c r="I71" s="22">
        <v>123</v>
      </c>
      <c r="J71" s="22">
        <v>0</v>
      </c>
      <c r="K71" s="22">
        <v>0</v>
      </c>
      <c r="L71" s="22">
        <v>0</v>
      </c>
      <c r="M71" s="22">
        <f t="shared" si="15"/>
        <v>123</v>
      </c>
      <c r="N71" s="6" t="s">
        <v>156</v>
      </c>
    </row>
    <row r="72" spans="2:13" s="6" customFormat="1" ht="12">
      <c r="B72" s="19" t="s">
        <v>84</v>
      </c>
      <c r="C72" s="20"/>
      <c r="D72" s="21"/>
      <c r="E72" s="22" t="s">
        <v>85</v>
      </c>
      <c r="F72" s="23">
        <f>SUM(F66/F62)*100</f>
        <v>15.755215577190542</v>
      </c>
      <c r="G72" s="23">
        <f aca="true" t="shared" si="16" ref="G72:M72">SUM(G66/G62)*100</f>
        <v>1.6503000545553739</v>
      </c>
      <c r="H72" s="23">
        <f t="shared" si="16"/>
        <v>5.806257521058964</v>
      </c>
      <c r="I72" s="23">
        <f t="shared" si="16"/>
        <v>14.173913043478262</v>
      </c>
      <c r="J72" s="23">
        <f t="shared" si="16"/>
        <v>5.688763516690174</v>
      </c>
      <c r="K72" s="23">
        <f t="shared" si="16"/>
        <v>23.345367027677497</v>
      </c>
      <c r="L72" s="23">
        <f t="shared" si="16"/>
        <v>8.83054892601432</v>
      </c>
      <c r="M72" s="23">
        <f t="shared" si="16"/>
        <v>11.5219154846481</v>
      </c>
    </row>
    <row r="73" spans="2:13" s="6" customFormat="1" ht="12">
      <c r="B73" s="19" t="s">
        <v>86</v>
      </c>
      <c r="C73" s="20"/>
      <c r="D73" s="21"/>
      <c r="E73" s="22" t="s">
        <v>87</v>
      </c>
      <c r="F73" s="23">
        <f>SUM(F68/F64)*100</f>
        <v>16.381252816584045</v>
      </c>
      <c r="G73" s="23">
        <f aca="true" t="shared" si="17" ref="G73:M73">SUM(G68/G64)*100</f>
        <v>1.8924033522573669</v>
      </c>
      <c r="H73" s="23">
        <f t="shared" si="17"/>
        <v>3.8039974210186975</v>
      </c>
      <c r="I73" s="23">
        <f t="shared" si="17"/>
        <v>13.38432122370937</v>
      </c>
      <c r="J73" s="23">
        <f t="shared" si="17"/>
        <v>6.347746090156393</v>
      </c>
      <c r="K73" s="23">
        <f t="shared" si="17"/>
        <v>23.23037323037323</v>
      </c>
      <c r="L73" s="23">
        <f t="shared" si="17"/>
        <v>7.695099818511797</v>
      </c>
      <c r="M73" s="23">
        <f t="shared" si="17"/>
        <v>11.44923921177351</v>
      </c>
    </row>
    <row r="74" spans="2:13" s="6" customFormat="1" ht="12">
      <c r="B74" s="19" t="s">
        <v>88</v>
      </c>
      <c r="C74" s="20"/>
      <c r="D74" s="21"/>
      <c r="E74" s="22" t="s">
        <v>89</v>
      </c>
      <c r="F74" s="23">
        <f>SUM(F69/F65)*100</f>
        <v>15.144521375975382</v>
      </c>
      <c r="G74" s="23">
        <f aca="true" t="shared" si="18" ref="G74:M74">SUM(G69/G65)*100</f>
        <v>1.4037985136251032</v>
      </c>
      <c r="H74" s="23">
        <f t="shared" si="18"/>
        <v>7.557811618725324</v>
      </c>
      <c r="I74" s="23">
        <f t="shared" si="18"/>
        <v>14.832535885167463</v>
      </c>
      <c r="J74" s="23">
        <f t="shared" si="18"/>
        <v>5</v>
      </c>
      <c r="K74" s="23">
        <f t="shared" si="18"/>
        <v>23.44632768361582</v>
      </c>
      <c r="L74" s="23">
        <f t="shared" si="18"/>
        <v>9.9925705794948</v>
      </c>
      <c r="M74" s="23">
        <f t="shared" si="18"/>
        <v>11.592517204613745</v>
      </c>
    </row>
    <row r="75" spans="2:13" s="6" customFormat="1" ht="12">
      <c r="B75" s="19" t="s">
        <v>90</v>
      </c>
      <c r="C75" s="20"/>
      <c r="D75" s="21"/>
      <c r="E75" s="22" t="s">
        <v>91</v>
      </c>
      <c r="F75" s="23">
        <f>SUM(F67/F63)*100</f>
        <v>21.75260287555776</v>
      </c>
      <c r="G75" s="23">
        <f aca="true" t="shared" si="19" ref="G75:M75">SUM(G67/G63)*100</f>
        <v>2.187120291616039</v>
      </c>
      <c r="H75" s="23">
        <f t="shared" si="19"/>
        <v>9.054325955734406</v>
      </c>
      <c r="I75" s="23">
        <f t="shared" si="19"/>
        <v>21.511627906976745</v>
      </c>
      <c r="J75" s="23">
        <f t="shared" si="19"/>
        <v>3.3507853403141366</v>
      </c>
      <c r="K75" s="23">
        <f t="shared" si="19"/>
        <v>36.9550637156271</v>
      </c>
      <c r="L75" s="23">
        <f t="shared" si="19"/>
        <v>10.961145194274028</v>
      </c>
      <c r="M75" s="23">
        <f t="shared" si="19"/>
        <v>16.01489757914339</v>
      </c>
    </row>
    <row r="76" spans="2:14" s="6" customFormat="1" ht="12">
      <c r="B76" s="19" t="s">
        <v>92</v>
      </c>
      <c r="C76" s="20"/>
      <c r="D76" s="21"/>
      <c r="E76" s="22" t="s">
        <v>93</v>
      </c>
      <c r="F76" s="22">
        <f>SUM(F24+F38+F52+F66)</f>
        <v>37089</v>
      </c>
      <c r="G76" s="22">
        <f aca="true" t="shared" si="20" ref="G76:L76">SUM(G24+G38+G52+G66)</f>
        <v>11059</v>
      </c>
      <c r="H76" s="22">
        <f t="shared" si="20"/>
        <v>5767</v>
      </c>
      <c r="I76" s="22">
        <f t="shared" si="20"/>
        <v>2304</v>
      </c>
      <c r="J76" s="22">
        <f t="shared" si="20"/>
        <v>3615</v>
      </c>
      <c r="K76" s="22">
        <f t="shared" si="20"/>
        <v>7594</v>
      </c>
      <c r="L76" s="22">
        <f t="shared" si="20"/>
        <v>8908</v>
      </c>
      <c r="M76" s="22">
        <f>SUM(F76:L76)</f>
        <v>76336</v>
      </c>
      <c r="N76" s="6" t="s">
        <v>156</v>
      </c>
    </row>
    <row r="77" spans="2:14" s="6" customFormat="1" ht="12">
      <c r="B77" s="19" t="s">
        <v>94</v>
      </c>
      <c r="C77" s="20"/>
      <c r="D77" s="21"/>
      <c r="E77" s="22" t="s">
        <v>95</v>
      </c>
      <c r="F77" s="22">
        <v>0</v>
      </c>
      <c r="G77" s="22">
        <v>32</v>
      </c>
      <c r="H77" s="22">
        <v>407</v>
      </c>
      <c r="I77" s="22" t="s">
        <v>156</v>
      </c>
      <c r="J77" s="22" t="s">
        <v>156</v>
      </c>
      <c r="K77" s="22" t="s">
        <v>156</v>
      </c>
      <c r="L77" s="22">
        <v>0</v>
      </c>
      <c r="M77" s="22">
        <f>SUM(F77:L77)</f>
        <v>439</v>
      </c>
      <c r="N77" s="6" t="s">
        <v>156</v>
      </c>
    </row>
    <row r="78" spans="2:14" s="6" customFormat="1" ht="12">
      <c r="B78" s="19" t="s">
        <v>157</v>
      </c>
      <c r="C78" s="20"/>
      <c r="D78" s="21"/>
      <c r="E78" s="22" t="s">
        <v>96</v>
      </c>
      <c r="F78" s="22">
        <v>4</v>
      </c>
      <c r="G78" s="22">
        <v>138</v>
      </c>
      <c r="H78" s="22">
        <v>2685</v>
      </c>
      <c r="I78" s="22">
        <v>0</v>
      </c>
      <c r="J78" s="22">
        <v>0</v>
      </c>
      <c r="K78" s="22">
        <v>0</v>
      </c>
      <c r="L78" s="22">
        <v>0</v>
      </c>
      <c r="M78" s="22">
        <f>SUM(F78:L78)</f>
        <v>2827</v>
      </c>
      <c r="N78" s="6" t="s">
        <v>156</v>
      </c>
    </row>
    <row r="79" spans="2:14" s="6" customFormat="1" ht="12">
      <c r="B79" s="19" t="s">
        <v>97</v>
      </c>
      <c r="C79" s="20"/>
      <c r="D79" s="21"/>
      <c r="E79" s="22" t="s">
        <v>98</v>
      </c>
      <c r="F79" s="22">
        <v>0</v>
      </c>
      <c r="G79" s="22">
        <v>0</v>
      </c>
      <c r="H79" s="22">
        <v>428</v>
      </c>
      <c r="I79" s="22">
        <v>0</v>
      </c>
      <c r="J79" s="22">
        <v>0</v>
      </c>
      <c r="K79" s="22">
        <v>0</v>
      </c>
      <c r="L79" s="22">
        <v>0</v>
      </c>
      <c r="M79" s="22">
        <f>SUM(F79:L79)</f>
        <v>428</v>
      </c>
      <c r="N79" s="6" t="s">
        <v>156</v>
      </c>
    </row>
    <row r="80" spans="2:14" s="6" customFormat="1" ht="12">
      <c r="B80" s="19" t="s">
        <v>99</v>
      </c>
      <c r="C80" s="20"/>
      <c r="D80" s="21"/>
      <c r="E80" s="22" t="s">
        <v>100</v>
      </c>
      <c r="F80" s="22">
        <v>0</v>
      </c>
      <c r="G80" s="22">
        <v>0</v>
      </c>
      <c r="H80" s="22">
        <v>139</v>
      </c>
      <c r="I80" s="22">
        <v>0</v>
      </c>
      <c r="J80" s="22">
        <v>0</v>
      </c>
      <c r="K80" s="22">
        <v>0</v>
      </c>
      <c r="L80" s="22">
        <v>2</v>
      </c>
      <c r="M80" s="22">
        <f>SUM(F80:L80)</f>
        <v>141</v>
      </c>
      <c r="N80" s="6" t="s">
        <v>156</v>
      </c>
    </row>
    <row r="81" spans="2:13" s="6" customFormat="1" ht="12">
      <c r="B81" s="19" t="s">
        <v>101</v>
      </c>
      <c r="C81" s="20"/>
      <c r="D81" s="21"/>
      <c r="E81" s="22" t="s">
        <v>102</v>
      </c>
      <c r="F81" s="23">
        <f>SUM((F77+F78+F79+F80)/F76)*100</f>
        <v>0.010784868829032866</v>
      </c>
      <c r="G81" s="23">
        <f aca="true" t="shared" si="21" ref="G81:M81">SUM((G77+G78+G79+G80)/G76)*100</f>
        <v>1.5372095126141605</v>
      </c>
      <c r="H81" s="23">
        <f t="shared" si="21"/>
        <v>63.44719958383909</v>
      </c>
      <c r="I81" s="23">
        <v>0</v>
      </c>
      <c r="J81" s="23">
        <v>0</v>
      </c>
      <c r="K81" s="23">
        <v>0</v>
      </c>
      <c r="L81" s="23">
        <f t="shared" si="21"/>
        <v>0.022451728783116298</v>
      </c>
      <c r="M81" s="23">
        <f t="shared" si="21"/>
        <v>5.023841961852861</v>
      </c>
    </row>
    <row r="82" spans="2:18" ht="12.75">
      <c r="B82" s="7"/>
      <c r="C82" s="8"/>
      <c r="D82" s="8"/>
      <c r="E82" s="8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2:18" ht="12.75">
      <c r="B83" s="9" t="s">
        <v>103</v>
      </c>
      <c r="C83" s="10"/>
      <c r="D83" s="10"/>
      <c r="E83" s="10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2:18" ht="12.75">
      <c r="B84" s="11" t="s">
        <v>104</v>
      </c>
      <c r="C84" s="12"/>
      <c r="D84" s="12"/>
      <c r="E84" s="12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2:18" ht="12.75">
      <c r="B85" s="13" t="s">
        <v>105</v>
      </c>
      <c r="C85" s="8"/>
      <c r="D85" s="8"/>
      <c r="E85" s="8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2:18" ht="12.75">
      <c r="B86" s="13" t="s">
        <v>106</v>
      </c>
      <c r="C86" s="8"/>
      <c r="D86" s="8"/>
      <c r="E86" s="8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2:18" ht="12.75">
      <c r="B87" s="13" t="s">
        <v>107</v>
      </c>
      <c r="C87" s="8"/>
      <c r="D87" s="8"/>
      <c r="E87" s="8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2:18" ht="12.75">
      <c r="B88" s="13" t="s">
        <v>108</v>
      </c>
      <c r="C88" s="8"/>
      <c r="D88" s="8"/>
      <c r="E88" s="8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2:18" ht="12.75">
      <c r="B89" s="7"/>
      <c r="C89" s="7"/>
      <c r="D89" s="7"/>
      <c r="E89" s="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2:18" ht="12.75">
      <c r="B90" s="7"/>
      <c r="C90" s="7"/>
      <c r="D90" s="7"/>
      <c r="E90" s="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2:18" ht="12.75">
      <c r="B91" s="7"/>
      <c r="C91" s="7"/>
      <c r="D91" s="7"/>
      <c r="E91" s="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2:18" ht="12.75">
      <c r="B92" s="7"/>
      <c r="C92" s="7"/>
      <c r="D92" s="7"/>
      <c r="E92" s="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2:18" ht="12.75">
      <c r="B93" s="7"/>
      <c r="C93" s="7"/>
      <c r="D93" s="7"/>
      <c r="E93" s="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2:18" ht="12.75">
      <c r="B94" s="7"/>
      <c r="C94" s="7"/>
      <c r="D94" s="7"/>
      <c r="E94" s="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2:18" ht="12.75">
      <c r="B95" s="7"/>
      <c r="C95" s="7"/>
      <c r="D95" s="7"/>
      <c r="E95" s="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2:18" ht="12.75">
      <c r="B96" s="7"/>
      <c r="C96" s="7"/>
      <c r="D96" s="7"/>
      <c r="E96" s="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2:18" ht="12.75">
      <c r="B97" s="7"/>
      <c r="C97" s="7"/>
      <c r="D97" s="7"/>
      <c r="E97" s="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2:18" ht="12.75">
      <c r="B98" s="7"/>
      <c r="C98" s="7"/>
      <c r="D98" s="7"/>
      <c r="E98" s="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2:18" ht="12.75">
      <c r="B99" s="7"/>
      <c r="C99" s="7"/>
      <c r="D99" s="7"/>
      <c r="E99" s="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2:18" ht="12.75">
      <c r="B100" s="7"/>
      <c r="C100" s="7"/>
      <c r="D100" s="7"/>
      <c r="E100" s="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2:18" ht="12.75">
      <c r="B101" s="7"/>
      <c r="C101" s="7"/>
      <c r="D101" s="7"/>
      <c r="E101" s="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2:18" ht="12.75">
      <c r="B102" s="7"/>
      <c r="C102" s="7"/>
      <c r="D102" s="7"/>
      <c r="E102" s="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2:18" ht="12.75">
      <c r="B103" s="7"/>
      <c r="C103" s="7"/>
      <c r="D103" s="7"/>
      <c r="E103" s="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2:18" ht="12.75">
      <c r="B104" s="7"/>
      <c r="C104" s="7"/>
      <c r="D104" s="7"/>
      <c r="E104" s="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ht="12.75">
      <c r="B105" s="7"/>
      <c r="C105" s="7"/>
      <c r="D105" s="7"/>
      <c r="E105" s="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2:18" ht="12.75">
      <c r="B106" s="7"/>
      <c r="C106" s="7"/>
      <c r="D106" s="7"/>
      <c r="E106" s="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ht="12.75">
      <c r="B107" s="7"/>
      <c r="C107" s="7"/>
      <c r="D107" s="7"/>
      <c r="E107" s="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ht="12.75">
      <c r="B108" s="7"/>
      <c r="C108" s="7"/>
      <c r="D108" s="7"/>
      <c r="E108" s="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2:18" ht="12.75">
      <c r="B109" s="7"/>
      <c r="C109" s="7"/>
      <c r="D109" s="7"/>
      <c r="E109" s="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ht="12.75">
      <c r="B110" s="7"/>
      <c r="C110" s="7"/>
      <c r="D110" s="7"/>
      <c r="E110" s="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2:18" ht="12.75">
      <c r="B111" s="7"/>
      <c r="C111" s="7"/>
      <c r="D111" s="7"/>
      <c r="E111" s="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2:18" ht="12.75">
      <c r="B112" s="7"/>
      <c r="C112" s="7"/>
      <c r="D112" s="7"/>
      <c r="E112" s="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2:18" ht="12.75">
      <c r="B113" s="7"/>
      <c r="C113" s="7"/>
      <c r="D113" s="7"/>
      <c r="E113" s="7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2:18" ht="12.75">
      <c r="B114" s="7"/>
      <c r="C114" s="7"/>
      <c r="D114" s="7"/>
      <c r="E114" s="7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ht="12.75">
      <c r="B115" s="7"/>
      <c r="C115" s="7"/>
      <c r="D115" s="7"/>
      <c r="E115" s="7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2:18" ht="12.75">
      <c r="B116" s="7"/>
      <c r="C116" s="7"/>
      <c r="D116" s="7"/>
      <c r="E116" s="7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2:18" ht="12.75">
      <c r="B117" s="7"/>
      <c r="C117" s="7"/>
      <c r="D117" s="7"/>
      <c r="E117" s="7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2:18" ht="12.75">
      <c r="B118" s="7"/>
      <c r="C118" s="7"/>
      <c r="D118" s="7"/>
      <c r="E118" s="7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2:18" ht="12.75">
      <c r="B119" s="7"/>
      <c r="C119" s="7"/>
      <c r="D119" s="7"/>
      <c r="E119" s="7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2:18" ht="12.75">
      <c r="B120" s="7"/>
      <c r="C120" s="7"/>
      <c r="D120" s="7"/>
      <c r="E120" s="7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2:18" ht="12.75">
      <c r="B121" s="7"/>
      <c r="C121" s="7"/>
      <c r="D121" s="7"/>
      <c r="E121" s="7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2:18" ht="12.75">
      <c r="B122" s="7"/>
      <c r="C122" s="7"/>
      <c r="D122" s="7"/>
      <c r="E122" s="7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2:18" ht="12.75">
      <c r="B123" s="7"/>
      <c r="C123" s="7"/>
      <c r="D123" s="7"/>
      <c r="E123" s="7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2:18" ht="12.75">
      <c r="B124" s="7"/>
      <c r="C124" s="7"/>
      <c r="D124" s="7"/>
      <c r="E124" s="7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6:18" ht="12.75"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6:18" ht="12.75"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6:18" ht="12.75"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6:18" ht="12.75"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6:18" ht="12.75"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6:18" ht="12.75"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6:18" ht="12.75"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6:18" ht="12.75"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6:18" ht="12.75"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6:18" ht="12.75"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6:18" ht="12.75"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6:18" ht="12.75"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6:18" ht="12.75"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6:18" ht="12.75"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6:18" ht="12.75"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6:18" ht="12.75"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6:18" ht="12.75"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6:18" ht="12.75"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6:18" ht="12.75"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6:18" ht="12.75"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6:18" ht="12.75"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6:18" ht="12.75"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6:18" ht="12.75"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6:18" ht="12.75"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6:18" ht="12.75"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6:18" ht="12.75"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6:18" ht="12.75"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6:18" ht="12.75"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6:18" ht="12.75"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6:18" ht="12.75"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6:18" ht="12.75"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6:18" ht="12.75"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6:18" ht="12.75"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6:18" ht="12.75"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6:18" ht="12.75"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6:18" ht="12.75"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6:18" ht="12.75"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6:18" ht="12.75"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6:18" ht="12.75"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6:18" ht="12.75"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6:18" ht="12.75"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6:18" ht="12.75"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6:18" ht="12.75"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6:18" ht="12.75"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6:18" ht="12.75"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6:18" ht="12.75"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6:18" ht="12.75"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6:18" ht="12.75"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6:18" ht="12.75"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6:18" ht="12.75"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6:18" ht="12.75"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6:18" ht="12.75"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6:18" ht="12.75"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6:18" ht="12.75"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6:18" ht="12.75"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6:18" ht="12.75"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6:18" ht="12.75"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6:18" ht="12.75"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6:18" ht="12.75"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6:18" ht="12.75"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6:18" ht="12.75"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6:18" ht="12.75"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6:18" ht="12.75"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6:18" ht="12.75"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6:18" ht="12.75"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6:18" ht="12.75"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6:18" ht="12.75"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6:18" ht="12.75"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6:18" ht="12.75"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6:18" ht="12.75"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6:18" ht="12.75"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6:18" ht="12.75"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6:18" ht="12.75"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6:18" ht="12.75"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6:18" ht="12.75"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6:18" ht="12.75"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6:18" ht="12.75"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6:18" ht="12.75"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6:18" ht="12.75"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6:18" ht="12.75"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6:18" ht="12.75"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6:18" ht="12.75"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6:18" ht="12.75"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6:18" ht="12.75"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6:18" ht="12.75"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6:18" ht="12.75"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6:18" ht="12.75"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6:18" ht="12.75"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6:18" ht="12.75"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6:18" ht="12.75"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6:18" ht="12.75"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6:18" ht="12.75"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6:18" ht="12.75"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6:18" ht="12.75"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6:18" ht="12.75"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6:18" ht="12.75"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6:18" ht="12.75"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6:18" ht="12.75"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6:18" ht="12.75"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6:18" ht="12.75"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6:18" ht="12.75"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6:18" ht="12.75"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6:18" ht="12.75"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6:18" ht="12.75"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6:18" ht="12.75"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6:18" ht="12.75"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6:18" ht="12.75"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6:18" ht="12.75"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6:18" ht="12.75"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6:18" ht="12.75"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6:18" ht="12.75"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6:18" ht="12.75"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6:18" ht="12.75"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6:18" ht="12.75"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6:18" ht="12.75"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6:18" ht="12.75"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6:18" ht="12.75"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6:18" ht="12.75"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6:18" ht="12.75"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6:18" ht="12.75"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6:18" ht="12.75"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6:18" ht="12.75"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6:18" ht="12.75"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6:18" ht="12.75"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6:18" ht="12.75"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6:18" ht="12.75"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6:18" ht="12.75"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6:18" ht="12.75"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6:18" ht="12.75"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6:18" ht="12.75"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6:18" ht="12.75"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6:18" ht="12.75"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6:18" ht="12.75"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6:18" ht="12.75"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6:18" ht="12.75"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6:18" ht="12.75"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6:18" ht="12.75"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6:18" ht="12.75"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6:18" ht="12.75"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6:18" ht="12.75"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6:18" ht="12.75"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6:18" ht="12.75"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6:18" ht="12.75"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6:18" ht="12.75"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6:18" ht="12.75"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6:18" ht="12.75"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6:18" ht="12.75"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6:18" ht="12.75"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6:18" ht="12.75"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6:18" ht="12.75"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6:18" ht="12.75"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6:18" ht="12.75"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6:18" ht="12.75"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6:18" ht="12.75"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6:18" ht="12.75"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6:18" ht="12.75"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6:18" ht="12.75"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6:18" ht="12.75"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6:18" ht="12.75"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6:18" ht="12.75"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6:18" ht="12.75"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6:18" ht="12.75"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6:18" ht="12.75"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6:18" ht="12.75"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6:18" ht="12.75"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6:18" ht="12.75"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6:18" ht="12.75"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6:18" ht="12.75"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6:18" ht="12.75"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6:18" ht="12.75"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6:18" ht="12.75"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6:18" ht="12.75"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6:18" ht="12.75"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6:18" ht="12.75"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6:18" ht="12.75"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6:18" ht="12.75"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6:18" ht="12.75"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6:18" ht="12.75"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6:18" ht="12.75"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6:18" ht="12.75"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6:18" ht="12.75"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6:18" ht="12.75"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6:18" ht="12.75"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6:18" ht="12.75"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6:18" ht="12.75"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6:18" ht="12.75"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6:18" ht="12.75"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6:18" ht="12.75"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6:18" ht="12.75"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6:18" ht="12.75"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6:18" ht="12.75"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6:18" ht="12.75"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6:18" ht="12.75"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6:18" ht="12.75"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6:18" ht="12.75"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6:18" ht="12.75"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6:18" ht="12.75"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6:18" ht="12.75"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6:18" ht="12.75"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6:18" ht="12.75"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6:18" ht="12.75"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6:18" ht="12.75"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6:18" ht="12.75"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6:18" ht="12.75"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6:18" ht="12.75"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6:18" ht="12.75"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6:18" ht="12.75"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6:18" ht="12.75"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6:18" ht="12.75"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6:18" ht="12.75"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6:18" ht="12.75"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6:18" ht="12.75"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6:18" ht="12.75"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6:18" ht="12.75"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</sheetData>
  <mergeCells count="66">
    <mergeCell ref="B78:D78"/>
    <mergeCell ref="B79:D79"/>
    <mergeCell ref="B80:D80"/>
    <mergeCell ref="B81:D81"/>
    <mergeCell ref="A6:B6"/>
    <mergeCell ref="D6:E6"/>
    <mergeCell ref="B18:D18"/>
    <mergeCell ref="B17:E1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6:D76"/>
    <mergeCell ref="B77:D77"/>
    <mergeCell ref="B72:D72"/>
    <mergeCell ref="B73:D73"/>
    <mergeCell ref="B74:D74"/>
    <mergeCell ref="B75:D75"/>
  </mergeCells>
  <printOptions/>
  <pageMargins left="0.7874015748031497" right="0.7874015748031497" top="0.984251968503937" bottom="0.984251968503937" header="0" footer="0"/>
  <pageSetup fitToHeight="2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2007-03-23T23:18:52Z</cp:lastPrinted>
  <dcterms:created xsi:type="dcterms:W3CDTF">2006-07-09T14:42:40Z</dcterms:created>
  <dcterms:modified xsi:type="dcterms:W3CDTF">2007-07-06T16:59:34Z</dcterms:modified>
  <cp:category/>
  <cp:version/>
  <cp:contentType/>
  <cp:contentStatus/>
</cp:coreProperties>
</file>