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91" windowWidth="12120" windowHeight="742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<sst xmlns="http://schemas.openxmlformats.org/spreadsheetml/2006/main" count="175" uniqueCount="174">
  <si>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</si>
  <si>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</si>
  <si>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</si>
  <si>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</si>
  <si>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</si>
  <si>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</si>
  <si>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Cobertura Geográfica</t>
  </si>
  <si>
    <t>Municipios del Departamento de Jalapa</t>
  </si>
  <si>
    <t>Fecha de Publicación</t>
  </si>
  <si>
    <t>Unidad de Medida</t>
  </si>
  <si>
    <t xml:space="preserve">Número de personas </t>
  </si>
  <si>
    <t>Fuente</t>
  </si>
  <si>
    <t>Instituto Nacional de Estadística, XI Censo de Población y VI de Habitación</t>
  </si>
  <si>
    <t>Jalapa</t>
  </si>
  <si>
    <t>Mataquescuintla</t>
  </si>
  <si>
    <t>San Carlos Alzatate</t>
  </si>
  <si>
    <t>Monjas</t>
  </si>
  <si>
    <t>San Luis Jilotepeque</t>
  </si>
  <si>
    <t>Departamento de Jalapa</t>
  </si>
  <si>
    <t>Código Departamento y Municipio</t>
  </si>
  <si>
    <t>Ref. Codigo Campo</t>
  </si>
  <si>
    <t>T_POB</t>
  </si>
  <si>
    <t>03d Total Defunciones Area Urbana</t>
  </si>
  <si>
    <t>T_DF_UR</t>
  </si>
  <si>
    <t>03e Total Defunciones Area Rural</t>
  </si>
  <si>
    <t>T_DF_RU</t>
  </si>
  <si>
    <t>03f Total Defunciones Hombres Area Urbana</t>
  </si>
  <si>
    <t>T_DF_H_UR</t>
  </si>
  <si>
    <t>T_DF</t>
  </si>
  <si>
    <t>03b Total Defunciones Hombres</t>
  </si>
  <si>
    <t>T_DF_H</t>
  </si>
  <si>
    <t>03c Total Defunciones Mujeres</t>
  </si>
  <si>
    <t>T_DF_M</t>
  </si>
  <si>
    <t>03g Total Defunciones Mujeres Area Urbana</t>
  </si>
  <si>
    <t>T_DF_M_UR</t>
  </si>
  <si>
    <t>03h Total Defunciones Hombres Area Rural</t>
  </si>
  <si>
    <t>T_DF_H_RU</t>
  </si>
  <si>
    <t>03i Total Defunciones Mujeres Area Rural</t>
  </si>
  <si>
    <t>T_DF_M_RU</t>
  </si>
  <si>
    <t>03j Total Defunciones Población menor de un año</t>
  </si>
  <si>
    <t>DF_MN1</t>
  </si>
  <si>
    <t>03k Total Defunciones Población menor de un año Urbano</t>
  </si>
  <si>
    <t>DF_MN1_UR</t>
  </si>
  <si>
    <t>03l Total Defunciones Población menor de un año Rural</t>
  </si>
  <si>
    <t>DF_MN1_RU</t>
  </si>
  <si>
    <t>03m Total Defunciones Hombres menores de un año</t>
  </si>
  <si>
    <t>DF_MN1_H</t>
  </si>
  <si>
    <t>03n Total Defunciones Hombres menores de un año Urbano</t>
  </si>
  <si>
    <t>DF_MN1_URH</t>
  </si>
  <si>
    <t>03o Total Defunciones Hombres menores de un año Rural</t>
  </si>
  <si>
    <t>DF_MN1_RUH</t>
  </si>
  <si>
    <t>03p Total Defunciones Mujeres menores de un año</t>
  </si>
  <si>
    <t>DF_MN1_M</t>
  </si>
  <si>
    <t>03q Total Defunciones Mujeres menores de un año Urbano</t>
  </si>
  <si>
    <t>DF_MN1_URM</t>
  </si>
  <si>
    <t>03r Total Defunciones Mujeres menores de un año Rural</t>
  </si>
  <si>
    <t>03aTotal Defunciones</t>
  </si>
  <si>
    <t>DF_MN1_RUM</t>
  </si>
  <si>
    <t>03s Total Defunciones Población de 1 a 4 años</t>
  </si>
  <si>
    <t>DF_1A4</t>
  </si>
  <si>
    <t>03t Total Defunciones Población de 1 a 4 años Urbano</t>
  </si>
  <si>
    <t>DF_1A4_UR</t>
  </si>
  <si>
    <t>03u Total Defunciones Población de 1 a 4 años Rural</t>
  </si>
  <si>
    <t>DF_1A4_RU</t>
  </si>
  <si>
    <t>03v Total Defunciones Hombres de 1 a 4 años</t>
  </si>
  <si>
    <t>DF_1A4_H</t>
  </si>
  <si>
    <t>03w Total Defunciones Hombres de 1 a 4 años Urbano</t>
  </si>
  <si>
    <t>DF_1A4_URH</t>
  </si>
  <si>
    <t>03x Total Defunciones Hombres de 1 a 4 años Rural</t>
  </si>
  <si>
    <t>DF_1A4_RUH</t>
  </si>
  <si>
    <t>03y Total Defunciones Mujeres de 1 a 4 años</t>
  </si>
  <si>
    <t>DF_1A4_M</t>
  </si>
  <si>
    <t>03z Total Defunciones Mujeres de 1 a 4 años Urbano</t>
  </si>
  <si>
    <t>DF_1A4_URM</t>
  </si>
  <si>
    <t>03aa Total Defunciones Mujeres de 1 a 4 años Rural</t>
  </si>
  <si>
    <t>DF_1A4_RUM</t>
  </si>
  <si>
    <t>03ab Total Defunciones Población de 5 a 10 años</t>
  </si>
  <si>
    <t>DF_5A10</t>
  </si>
  <si>
    <t>03ac Total Defunciones Población de 5 a 10 años Urbano</t>
  </si>
  <si>
    <t>DF_5A10_UR</t>
  </si>
  <si>
    <t>03ad Total Defunciones Población de 5 a 10 años Rural</t>
  </si>
  <si>
    <t>DF_5A10_RU</t>
  </si>
  <si>
    <t>03ae Total Defunciones Hombres de 5 a 10 años</t>
  </si>
  <si>
    <t>DF_5A10_H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</si>
  <si>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</si>
  <si>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</si>
  <si>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</si>
  <si>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</si>
  <si>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</si>
  <si>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DF_5A10_M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</si>
  <si>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</si>
  <si>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</si>
  <si>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</si>
  <si>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</si>
  <si>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</si>
  <si>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DF_11A15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</si>
  <si>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</si>
  <si>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</si>
  <si>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</si>
  <si>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</si>
  <si>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</si>
  <si>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</si>
  <si>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</si>
  <si>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</si>
  <si>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</si>
  <si>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</si>
  <si>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</si>
  <si>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</si>
  <si>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</si>
  <si>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</si>
  <si>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</si>
  <si>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03at Total Defunciones Población de 16 a 50 años</t>
  </si>
  <si>
    <t>DF_16A50</t>
  </si>
  <si>
    <t>03au Total Defunciones Población de 16 a 50 años Urbano</t>
  </si>
  <si>
    <t>DF16A50UR</t>
  </si>
  <si>
    <t>03av Total Defunciones Población de 16 a 50 años Rural</t>
  </si>
  <si>
    <t>DF16A50RU</t>
  </si>
  <si>
    <t>03aw Total Defunciones Hombres de 16 a 50 años</t>
  </si>
  <si>
    <t>DF16A50_H</t>
  </si>
  <si>
    <t>03ax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</si>
  <si>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</si>
  <si>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</si>
  <si>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</si>
  <si>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</si>
  <si>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DF16A50_M</t>
  </si>
  <si>
    <t>03ba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</si>
  <si>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</si>
  <si>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</si>
  <si>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</si>
  <si>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</si>
  <si>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DF_51MAS</t>
  </si>
  <si>
    <t>03bd Total Defunciones Población de 51 años y más Urbano</t>
  </si>
  <si>
    <t>DF_51MASUR</t>
  </si>
  <si>
    <t>03be Total Defunciones Población de 51 años y más Rural</t>
  </si>
  <si>
    <t>DF_51MASRU</t>
  </si>
  <si>
    <t>03bf Total Defunciones Hombres de 51 años y más</t>
  </si>
  <si>
    <t>DF_51MAS_H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</si>
  <si>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</si>
  <si>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</si>
  <si>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</si>
  <si>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</si>
  <si>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</si>
  <si>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DF_51MAS_M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</si>
  <si>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</si>
  <si>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</si>
  <si>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</si>
  <si>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</si>
  <si>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</si>
  <si>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P_MOR_G</t>
  </si>
  <si>
    <t>03bm Porcentaje de Mortalidad Hombres</t>
  </si>
  <si>
    <t>P_MOR_H</t>
  </si>
  <si>
    <t>03bn Porcentaje de Mortalidad Mujer</t>
  </si>
  <si>
    <t>P_MOR_M</t>
  </si>
  <si>
    <t>03bo Porcentaje de Mortalidad Area Urbana</t>
  </si>
  <si>
    <t>P_MOR_UR</t>
  </si>
  <si>
    <t>03bp Porcentaje de Mortalidad Area Rural</t>
  </si>
  <si>
    <t>P_MOR_RU</t>
  </si>
  <si>
    <t>03bq Porcentaje de Mortalidad Población menor de un año</t>
  </si>
  <si>
    <t>P_MOR_A1</t>
  </si>
  <si>
    <t>P_MOR_A1UR</t>
  </si>
  <si>
    <t>P_MOR_A1RU</t>
  </si>
  <si>
    <t>03bt Porcentaje de Mortalidad Población de 1 a 4 años</t>
  </si>
  <si>
    <t>P_MOR_1A4</t>
  </si>
  <si>
    <t>03bu Porcentaje de Mortalidad Población de 1 a 4 años Urbano</t>
  </si>
  <si>
    <t>P_MOR_1A4U</t>
  </si>
  <si>
    <t>03bv Porcentaje de Mortalidad Población de 1 a 4 años Rural</t>
  </si>
  <si>
    <t>P_MOR_1A4R</t>
  </si>
  <si>
    <t>03br Porcentaje de Mortalidad Población menor de un año Urbano</t>
  </si>
  <si>
    <t>03bs Porcentaje de Mortalidad Población menor de un año Rural</t>
  </si>
  <si>
    <t>San Pedro Pinula</t>
  </si>
  <si>
    <t>03-21</t>
  </si>
  <si>
    <t xml:space="preserve">01a Total Población </t>
  </si>
  <si>
    <t>San Manuel Chaparrón</t>
  </si>
  <si>
    <t>Defunciones por rangos de edad,  sexo y  área de residencia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</si>
</sst>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7</xdr:row>
      <xdr:rowOff>38100</xdr:rowOff>
    </xdr:from>
    <xdr:to>
      <xdr:col>11</xdr:col>
      <xdr:colOff>676275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104900"/>
          <a:ext cx="1943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zoomScale="75" zoomScaleNormal="75" workbookViewId="0" topLeftCell="A22">
      <selection activeCell="P14" sqref="P1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12" max="12" width="12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7" t="s">
        <v>4</v>
      </c>
      <c r="B6" s="38"/>
      <c r="D6" s="39" t="s">
        <v>170</v>
      </c>
      <c r="E6" s="40"/>
    </row>
    <row r="7" s="2" customFormat="1" ht="12"/>
    <row r="8" spans="1:22" s="30" customFormat="1" ht="12.75">
      <c r="A8" s="23"/>
      <c r="B8" s="24" t="s">
        <v>5</v>
      </c>
      <c r="C8" s="25"/>
      <c r="D8" s="26" t="s">
        <v>173</v>
      </c>
      <c r="E8" s="25"/>
      <c r="F8" s="25"/>
      <c r="G8" s="25"/>
      <c r="H8" s="25"/>
      <c r="I8" s="27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s="30" customFormat="1" ht="12.75">
      <c r="B9" s="31" t="s">
        <v>6</v>
      </c>
      <c r="C9" s="28"/>
      <c r="D9" s="28" t="s">
        <v>7</v>
      </c>
      <c r="E9" s="28"/>
      <c r="F9" s="28"/>
      <c r="G9" s="28"/>
      <c r="H9" s="28"/>
      <c r="I9" s="32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s="30" customFormat="1" ht="12.75">
      <c r="B10" s="31" t="s">
        <v>8</v>
      </c>
      <c r="C10" s="28"/>
      <c r="D10" s="41">
        <v>2002</v>
      </c>
      <c r="E10" s="41"/>
      <c r="F10" s="41"/>
      <c r="G10" s="28"/>
      <c r="H10" s="28"/>
      <c r="I10" s="32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s="30" customFormat="1" ht="12.75">
      <c r="B11" s="31" t="s">
        <v>9</v>
      </c>
      <c r="C11" s="28"/>
      <c r="D11" s="28" t="s">
        <v>10</v>
      </c>
      <c r="E11" s="28"/>
      <c r="F11" s="28"/>
      <c r="G11" s="28"/>
      <c r="H11" s="28"/>
      <c r="I11" s="32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s="30" customFormat="1" ht="12.75">
      <c r="B12" s="33" t="s">
        <v>11</v>
      </c>
      <c r="C12" s="34"/>
      <c r="D12" s="34" t="s">
        <v>12</v>
      </c>
      <c r="E12" s="34"/>
      <c r="F12" s="34"/>
      <c r="G12" s="34"/>
      <c r="H12" s="34"/>
      <c r="I12" s="35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6" spans="2:13" ht="24.75" customHeight="1">
      <c r="B16" s="42"/>
      <c r="C16" s="43"/>
      <c r="D16" s="43"/>
      <c r="E16" s="44"/>
      <c r="F16" s="21" t="s">
        <v>13</v>
      </c>
      <c r="G16" s="21" t="s">
        <v>169</v>
      </c>
      <c r="H16" s="21" t="s">
        <v>17</v>
      </c>
      <c r="I16" s="21" t="s">
        <v>172</v>
      </c>
      <c r="J16" s="21" t="s">
        <v>15</v>
      </c>
      <c r="K16" s="21" t="s">
        <v>16</v>
      </c>
      <c r="L16" s="21" t="s">
        <v>14</v>
      </c>
      <c r="M16" s="21" t="s">
        <v>18</v>
      </c>
    </row>
    <row r="17" spans="2:16" ht="12.75">
      <c r="B17" s="45" t="s">
        <v>19</v>
      </c>
      <c r="C17" s="46"/>
      <c r="D17" s="47"/>
      <c r="E17" s="20" t="s">
        <v>20</v>
      </c>
      <c r="F17" s="22">
        <v>2101</v>
      </c>
      <c r="G17" s="22">
        <v>2102</v>
      </c>
      <c r="H17" s="22">
        <v>2103</v>
      </c>
      <c r="I17" s="22">
        <v>2104</v>
      </c>
      <c r="J17" s="22">
        <v>2105</v>
      </c>
      <c r="K17" s="22">
        <v>2106</v>
      </c>
      <c r="L17" s="22">
        <v>2107</v>
      </c>
      <c r="M17" s="22">
        <v>21</v>
      </c>
      <c r="O17" s="8"/>
      <c r="P17" s="7"/>
    </row>
    <row r="18" spans="2:13" ht="12.75">
      <c r="B18" s="3"/>
      <c r="C18" s="4"/>
      <c r="D18" s="4"/>
      <c r="E18" s="5"/>
      <c r="F18" s="6"/>
      <c r="G18" s="6"/>
      <c r="H18" s="6"/>
      <c r="I18" s="6"/>
      <c r="J18" s="6"/>
      <c r="K18" s="6"/>
      <c r="L18" s="6"/>
      <c r="M18" s="6"/>
    </row>
    <row r="19" spans="2:13" s="2" customFormat="1" ht="12.75" customHeight="1">
      <c r="B19" s="36" t="s">
        <v>171</v>
      </c>
      <c r="C19" s="36"/>
      <c r="D19" s="36"/>
      <c r="E19" s="9" t="s">
        <v>21</v>
      </c>
      <c r="F19" s="10">
        <v>105796</v>
      </c>
      <c r="G19" s="10">
        <v>43092</v>
      </c>
      <c r="H19" s="10">
        <v>20696</v>
      </c>
      <c r="I19" s="10">
        <v>7206</v>
      </c>
      <c r="J19" s="10">
        <v>12207</v>
      </c>
      <c r="K19" s="10">
        <v>21069</v>
      </c>
      <c r="L19" s="10">
        <v>32860</v>
      </c>
      <c r="M19" s="11">
        <f>SUM(F19:L19)</f>
        <v>242926</v>
      </c>
    </row>
    <row r="20" spans="2:13" s="2" customFormat="1" ht="12.75" customHeight="1">
      <c r="B20" s="36" t="s">
        <v>56</v>
      </c>
      <c r="C20" s="36"/>
      <c r="D20" s="36"/>
      <c r="E20" s="9" t="s">
        <v>28</v>
      </c>
      <c r="F20" s="11">
        <f>SUM(F21:F22)</f>
        <v>527</v>
      </c>
      <c r="G20" s="11">
        <f aca="true" t="shared" si="0" ref="G20:L20">SUM(G21:G22)</f>
        <v>248</v>
      </c>
      <c r="H20" s="11">
        <f t="shared" si="0"/>
        <v>117</v>
      </c>
      <c r="I20" s="11">
        <f t="shared" si="0"/>
        <v>34</v>
      </c>
      <c r="J20" s="11">
        <f t="shared" si="0"/>
        <v>60</v>
      </c>
      <c r="K20" s="11">
        <f t="shared" si="0"/>
        <v>98</v>
      </c>
      <c r="L20" s="11">
        <f t="shared" si="0"/>
        <v>174</v>
      </c>
      <c r="M20" s="12">
        <f aca="true" t="shared" si="1" ref="M20:M82">SUM(F20:L20)</f>
        <v>1258</v>
      </c>
    </row>
    <row r="21" spans="2:13" s="2" customFormat="1" ht="12.75" customHeight="1">
      <c r="B21" s="36" t="s">
        <v>29</v>
      </c>
      <c r="C21" s="36"/>
      <c r="D21" s="36"/>
      <c r="E21" s="9" t="s">
        <v>30</v>
      </c>
      <c r="F21" s="13">
        <f>SUM(F25+F27)</f>
        <v>303</v>
      </c>
      <c r="G21" s="13">
        <f aca="true" t="shared" si="2" ref="G21:L21">SUM(G25+G27)</f>
        <v>135</v>
      </c>
      <c r="H21" s="13">
        <f t="shared" si="2"/>
        <v>56</v>
      </c>
      <c r="I21" s="13">
        <f t="shared" si="2"/>
        <v>19</v>
      </c>
      <c r="J21" s="13">
        <f t="shared" si="2"/>
        <v>29</v>
      </c>
      <c r="K21" s="13">
        <f t="shared" si="2"/>
        <v>57</v>
      </c>
      <c r="L21" s="13">
        <f t="shared" si="2"/>
        <v>105</v>
      </c>
      <c r="M21" s="12">
        <f t="shared" si="1"/>
        <v>704</v>
      </c>
    </row>
    <row r="22" spans="2:13" s="2" customFormat="1" ht="12.75" customHeight="1">
      <c r="B22" s="36" t="s">
        <v>31</v>
      </c>
      <c r="C22" s="36"/>
      <c r="D22" s="36"/>
      <c r="E22" s="9" t="s">
        <v>32</v>
      </c>
      <c r="F22" s="13">
        <f>SUM(F26+F28)</f>
        <v>224</v>
      </c>
      <c r="G22" s="13">
        <f aca="true" t="shared" si="3" ref="G22:L22">SUM(G26+G28)</f>
        <v>113</v>
      </c>
      <c r="H22" s="13">
        <f t="shared" si="3"/>
        <v>61</v>
      </c>
      <c r="I22" s="13">
        <f t="shared" si="3"/>
        <v>15</v>
      </c>
      <c r="J22" s="13">
        <f t="shared" si="3"/>
        <v>31</v>
      </c>
      <c r="K22" s="13">
        <f t="shared" si="3"/>
        <v>41</v>
      </c>
      <c r="L22" s="13">
        <f t="shared" si="3"/>
        <v>69</v>
      </c>
      <c r="M22" s="12">
        <f t="shared" si="1"/>
        <v>554</v>
      </c>
    </row>
    <row r="23" spans="2:13" s="2" customFormat="1" ht="12.75" customHeight="1">
      <c r="B23" s="36" t="s">
        <v>22</v>
      </c>
      <c r="C23" s="36"/>
      <c r="D23" s="36"/>
      <c r="E23" s="9" t="s">
        <v>23</v>
      </c>
      <c r="F23" s="13">
        <f>SUM(F25:F26)</f>
        <v>234</v>
      </c>
      <c r="G23" s="13">
        <f aca="true" t="shared" si="4" ref="G23:M23">SUM(G25:G26)</f>
        <v>39</v>
      </c>
      <c r="H23" s="13">
        <f t="shared" si="4"/>
        <v>59</v>
      </c>
      <c r="I23" s="13">
        <f t="shared" si="4"/>
        <v>13</v>
      </c>
      <c r="J23" s="13">
        <f t="shared" si="4"/>
        <v>14</v>
      </c>
      <c r="K23" s="13">
        <f t="shared" si="4"/>
        <v>57</v>
      </c>
      <c r="L23" s="13">
        <f t="shared" si="4"/>
        <v>52</v>
      </c>
      <c r="M23" s="13">
        <f t="shared" si="4"/>
        <v>468</v>
      </c>
    </row>
    <row r="24" spans="2:13" s="2" customFormat="1" ht="12.75" customHeight="1">
      <c r="B24" s="36" t="s">
        <v>24</v>
      </c>
      <c r="C24" s="36"/>
      <c r="D24" s="36"/>
      <c r="E24" s="9" t="s">
        <v>25</v>
      </c>
      <c r="F24" s="13">
        <f>SUM(F27:F28)</f>
        <v>293</v>
      </c>
      <c r="G24" s="13">
        <f aca="true" t="shared" si="5" ref="G24:L24">SUM(G27:G28)</f>
        <v>209</v>
      </c>
      <c r="H24" s="13">
        <f t="shared" si="5"/>
        <v>58</v>
      </c>
      <c r="I24" s="13">
        <f t="shared" si="5"/>
        <v>21</v>
      </c>
      <c r="J24" s="13">
        <f t="shared" si="5"/>
        <v>46</v>
      </c>
      <c r="K24" s="13">
        <f t="shared" si="5"/>
        <v>41</v>
      </c>
      <c r="L24" s="13">
        <f t="shared" si="5"/>
        <v>122</v>
      </c>
      <c r="M24" s="12">
        <f t="shared" si="1"/>
        <v>790</v>
      </c>
    </row>
    <row r="25" spans="2:13" s="2" customFormat="1" ht="12.75" customHeight="1">
      <c r="B25" s="36" t="s">
        <v>26</v>
      </c>
      <c r="C25" s="36"/>
      <c r="D25" s="36"/>
      <c r="E25" s="9" t="s">
        <v>27</v>
      </c>
      <c r="F25" s="13">
        <v>141</v>
      </c>
      <c r="G25" s="13">
        <v>19</v>
      </c>
      <c r="H25" s="13">
        <v>28</v>
      </c>
      <c r="I25" s="13">
        <v>8</v>
      </c>
      <c r="J25" s="13">
        <v>9</v>
      </c>
      <c r="K25" s="13">
        <v>35</v>
      </c>
      <c r="L25" s="13">
        <v>28</v>
      </c>
      <c r="M25" s="12">
        <f t="shared" si="1"/>
        <v>268</v>
      </c>
    </row>
    <row r="26" spans="2:13" s="2" customFormat="1" ht="12.75" customHeight="1">
      <c r="B26" s="36" t="s">
        <v>33</v>
      </c>
      <c r="C26" s="36"/>
      <c r="D26" s="36"/>
      <c r="E26" s="9" t="s">
        <v>34</v>
      </c>
      <c r="F26" s="13">
        <v>93</v>
      </c>
      <c r="G26" s="13">
        <v>20</v>
      </c>
      <c r="H26" s="13">
        <v>31</v>
      </c>
      <c r="I26" s="13">
        <v>5</v>
      </c>
      <c r="J26" s="13">
        <v>5</v>
      </c>
      <c r="K26" s="13">
        <v>22</v>
      </c>
      <c r="L26" s="13">
        <v>24</v>
      </c>
      <c r="M26" s="12">
        <f t="shared" si="1"/>
        <v>200</v>
      </c>
    </row>
    <row r="27" spans="2:13" s="2" customFormat="1" ht="12.75" customHeight="1">
      <c r="B27" s="36" t="s">
        <v>35</v>
      </c>
      <c r="C27" s="36"/>
      <c r="D27" s="36"/>
      <c r="E27" s="9" t="s">
        <v>36</v>
      </c>
      <c r="F27" s="13">
        <v>162</v>
      </c>
      <c r="G27" s="12">
        <v>116</v>
      </c>
      <c r="H27" s="12">
        <v>28</v>
      </c>
      <c r="I27" s="12">
        <v>11</v>
      </c>
      <c r="J27" s="12">
        <v>20</v>
      </c>
      <c r="K27" s="12">
        <v>22</v>
      </c>
      <c r="L27" s="12">
        <v>77</v>
      </c>
      <c r="M27" s="12">
        <f t="shared" si="1"/>
        <v>436</v>
      </c>
    </row>
    <row r="28" spans="2:13" s="2" customFormat="1" ht="12.75" customHeight="1">
      <c r="B28" s="36" t="s">
        <v>37</v>
      </c>
      <c r="C28" s="36"/>
      <c r="D28" s="36"/>
      <c r="E28" s="9" t="s">
        <v>38</v>
      </c>
      <c r="F28" s="13">
        <v>131</v>
      </c>
      <c r="G28" s="12">
        <v>93</v>
      </c>
      <c r="H28" s="12">
        <v>30</v>
      </c>
      <c r="I28" s="12">
        <v>10</v>
      </c>
      <c r="J28" s="12">
        <v>26</v>
      </c>
      <c r="K28" s="12">
        <v>19</v>
      </c>
      <c r="L28" s="12">
        <v>45</v>
      </c>
      <c r="M28" s="12">
        <f t="shared" si="1"/>
        <v>354</v>
      </c>
    </row>
    <row r="29" spans="2:13" s="2" customFormat="1" ht="12.75" customHeight="1">
      <c r="B29" s="36" t="s">
        <v>39</v>
      </c>
      <c r="C29" s="36"/>
      <c r="D29" s="36"/>
      <c r="E29" s="9" t="s">
        <v>40</v>
      </c>
      <c r="F29" s="13">
        <v>83</v>
      </c>
      <c r="G29" s="12">
        <v>28</v>
      </c>
      <c r="H29" s="12">
        <v>16</v>
      </c>
      <c r="I29" s="12">
        <v>1</v>
      </c>
      <c r="J29" s="12">
        <v>9</v>
      </c>
      <c r="K29" s="12">
        <v>18</v>
      </c>
      <c r="L29" s="12">
        <v>22</v>
      </c>
      <c r="M29" s="12">
        <f t="shared" si="1"/>
        <v>177</v>
      </c>
    </row>
    <row r="30" spans="2:13" s="2" customFormat="1" ht="12.75" customHeight="1">
      <c r="B30" s="36" t="s">
        <v>41</v>
      </c>
      <c r="C30" s="36"/>
      <c r="D30" s="36"/>
      <c r="E30" s="9" t="s">
        <v>42</v>
      </c>
      <c r="F30" s="13">
        <v>36</v>
      </c>
      <c r="G30" s="12">
        <v>5</v>
      </c>
      <c r="H30" s="12">
        <v>12</v>
      </c>
      <c r="I30" s="11">
        <v>0</v>
      </c>
      <c r="J30" s="12">
        <v>3</v>
      </c>
      <c r="K30" s="12">
        <v>11</v>
      </c>
      <c r="L30" s="12">
        <v>6</v>
      </c>
      <c r="M30" s="12">
        <f t="shared" si="1"/>
        <v>73</v>
      </c>
    </row>
    <row r="31" spans="2:13" s="2" customFormat="1" ht="12.75" customHeight="1">
      <c r="B31" s="36" t="s">
        <v>43</v>
      </c>
      <c r="C31" s="36"/>
      <c r="D31" s="36"/>
      <c r="E31" s="9" t="s">
        <v>44</v>
      </c>
      <c r="F31" s="13">
        <v>47</v>
      </c>
      <c r="G31" s="12">
        <v>23</v>
      </c>
      <c r="H31" s="12">
        <v>4</v>
      </c>
      <c r="I31" s="12">
        <v>1</v>
      </c>
      <c r="J31" s="12">
        <v>9</v>
      </c>
      <c r="K31" s="12">
        <v>5</v>
      </c>
      <c r="L31" s="12">
        <v>16</v>
      </c>
      <c r="M31" s="12">
        <f t="shared" si="1"/>
        <v>105</v>
      </c>
    </row>
    <row r="32" spans="2:13" s="2" customFormat="1" ht="12.75" customHeight="1">
      <c r="B32" s="36" t="s">
        <v>45</v>
      </c>
      <c r="C32" s="36"/>
      <c r="D32" s="36"/>
      <c r="E32" s="9" t="s">
        <v>46</v>
      </c>
      <c r="F32" s="13">
        <v>45</v>
      </c>
      <c r="G32" s="12">
        <v>15</v>
      </c>
      <c r="H32" s="12">
        <v>9</v>
      </c>
      <c r="I32" s="12">
        <v>1</v>
      </c>
      <c r="J32" s="12">
        <v>5</v>
      </c>
      <c r="K32" s="12">
        <v>10</v>
      </c>
      <c r="L32" s="12">
        <v>9</v>
      </c>
      <c r="M32" s="12">
        <f t="shared" si="1"/>
        <v>94</v>
      </c>
    </row>
    <row r="33" spans="2:13" s="2" customFormat="1" ht="12.75" customHeight="1">
      <c r="B33" s="36" t="s">
        <v>47</v>
      </c>
      <c r="C33" s="36"/>
      <c r="D33" s="36"/>
      <c r="E33" s="9" t="s">
        <v>48</v>
      </c>
      <c r="F33" s="13">
        <v>19</v>
      </c>
      <c r="G33" s="12">
        <v>0</v>
      </c>
      <c r="H33" s="12">
        <v>6</v>
      </c>
      <c r="I33" s="12">
        <v>0</v>
      </c>
      <c r="J33" s="12">
        <v>2</v>
      </c>
      <c r="K33" s="12">
        <v>8</v>
      </c>
      <c r="L33" s="12">
        <v>1</v>
      </c>
      <c r="M33" s="12">
        <f t="shared" si="1"/>
        <v>36</v>
      </c>
    </row>
    <row r="34" spans="2:13" s="2" customFormat="1" ht="12.75" customHeight="1">
      <c r="B34" s="36" t="s">
        <v>49</v>
      </c>
      <c r="C34" s="36"/>
      <c r="D34" s="36"/>
      <c r="E34" s="9" t="s">
        <v>50</v>
      </c>
      <c r="F34" s="14">
        <v>26</v>
      </c>
      <c r="G34" s="15">
        <v>15</v>
      </c>
      <c r="H34" s="15">
        <v>3</v>
      </c>
      <c r="I34" s="15">
        <v>1</v>
      </c>
      <c r="J34" s="15">
        <v>5</v>
      </c>
      <c r="K34" s="15">
        <v>2</v>
      </c>
      <c r="L34" s="15">
        <v>8</v>
      </c>
      <c r="M34" s="15">
        <f t="shared" si="1"/>
        <v>60</v>
      </c>
    </row>
    <row r="35" spans="2:13" s="2" customFormat="1" ht="12.75" customHeight="1">
      <c r="B35" s="36" t="s">
        <v>51</v>
      </c>
      <c r="C35" s="36"/>
      <c r="D35" s="36"/>
      <c r="E35" s="9" t="s">
        <v>52</v>
      </c>
      <c r="F35" s="14">
        <v>38</v>
      </c>
      <c r="G35" s="15">
        <v>13</v>
      </c>
      <c r="H35" s="15">
        <v>7</v>
      </c>
      <c r="I35" s="15">
        <v>0</v>
      </c>
      <c r="J35" s="15">
        <v>4</v>
      </c>
      <c r="K35" s="15">
        <v>8</v>
      </c>
      <c r="L35" s="15">
        <v>13</v>
      </c>
      <c r="M35" s="15">
        <f t="shared" si="1"/>
        <v>83</v>
      </c>
    </row>
    <row r="36" spans="2:13" s="2" customFormat="1" ht="12.75" customHeight="1">
      <c r="B36" s="36" t="s">
        <v>53</v>
      </c>
      <c r="C36" s="36"/>
      <c r="D36" s="36"/>
      <c r="E36" s="9" t="s">
        <v>54</v>
      </c>
      <c r="F36" s="14">
        <v>17</v>
      </c>
      <c r="G36" s="15">
        <v>5</v>
      </c>
      <c r="H36" s="15">
        <v>6</v>
      </c>
      <c r="I36" s="15">
        <v>0</v>
      </c>
      <c r="J36" s="15">
        <v>1</v>
      </c>
      <c r="K36" s="15">
        <v>5</v>
      </c>
      <c r="L36" s="15">
        <v>5</v>
      </c>
      <c r="M36" s="15">
        <f t="shared" si="1"/>
        <v>39</v>
      </c>
    </row>
    <row r="37" spans="2:13" s="2" customFormat="1" ht="12.75" customHeight="1">
      <c r="B37" s="36" t="s">
        <v>55</v>
      </c>
      <c r="C37" s="36"/>
      <c r="D37" s="36"/>
      <c r="E37" s="9" t="s">
        <v>57</v>
      </c>
      <c r="F37" s="14">
        <v>21</v>
      </c>
      <c r="G37" s="15">
        <v>8</v>
      </c>
      <c r="H37" s="15">
        <v>1</v>
      </c>
      <c r="I37" s="15">
        <v>0</v>
      </c>
      <c r="J37" s="15">
        <v>3</v>
      </c>
      <c r="K37" s="15">
        <v>3</v>
      </c>
      <c r="L37" s="15">
        <v>8</v>
      </c>
      <c r="M37" s="15">
        <f t="shared" si="1"/>
        <v>44</v>
      </c>
    </row>
    <row r="38" spans="2:13" s="2" customFormat="1" ht="12.75" customHeight="1">
      <c r="B38" s="36" t="s">
        <v>58</v>
      </c>
      <c r="C38" s="36"/>
      <c r="D38" s="36"/>
      <c r="E38" s="9" t="s">
        <v>59</v>
      </c>
      <c r="F38" s="16">
        <v>43</v>
      </c>
      <c r="G38" s="17">
        <v>22</v>
      </c>
      <c r="H38" s="17">
        <v>9</v>
      </c>
      <c r="I38" s="17">
        <v>2</v>
      </c>
      <c r="J38" s="17">
        <v>6</v>
      </c>
      <c r="K38" s="17">
        <v>2</v>
      </c>
      <c r="L38" s="17">
        <v>8</v>
      </c>
      <c r="M38" s="15">
        <f t="shared" si="1"/>
        <v>92</v>
      </c>
    </row>
    <row r="39" spans="2:13" s="2" customFormat="1" ht="12.75" customHeight="1">
      <c r="B39" s="36" t="s">
        <v>60</v>
      </c>
      <c r="C39" s="36"/>
      <c r="D39" s="36"/>
      <c r="E39" s="9" t="s">
        <v>61</v>
      </c>
      <c r="F39" s="16">
        <v>18</v>
      </c>
      <c r="G39" s="17">
        <v>5</v>
      </c>
      <c r="H39" s="17">
        <v>6</v>
      </c>
      <c r="I39" s="17">
        <v>0</v>
      </c>
      <c r="J39" s="17">
        <v>3</v>
      </c>
      <c r="K39" s="17">
        <v>2</v>
      </c>
      <c r="L39" s="17">
        <v>4</v>
      </c>
      <c r="M39" s="15">
        <f t="shared" si="1"/>
        <v>38</v>
      </c>
    </row>
    <row r="40" spans="2:13" s="2" customFormat="1" ht="12.75" customHeight="1">
      <c r="B40" s="36" t="s">
        <v>62</v>
      </c>
      <c r="C40" s="36"/>
      <c r="D40" s="36"/>
      <c r="E40" s="9" t="s">
        <v>63</v>
      </c>
      <c r="F40" s="16">
        <v>25</v>
      </c>
      <c r="G40" s="17">
        <v>17</v>
      </c>
      <c r="H40" s="17">
        <v>3</v>
      </c>
      <c r="I40" s="17">
        <v>2</v>
      </c>
      <c r="J40" s="17">
        <v>3</v>
      </c>
      <c r="K40" s="17">
        <v>0</v>
      </c>
      <c r="L40" s="17">
        <v>4</v>
      </c>
      <c r="M40" s="15">
        <f t="shared" si="1"/>
        <v>54</v>
      </c>
    </row>
    <row r="41" spans="2:13" s="2" customFormat="1" ht="12.75" customHeight="1">
      <c r="B41" s="36" t="s">
        <v>64</v>
      </c>
      <c r="C41" s="36"/>
      <c r="D41" s="36"/>
      <c r="E41" s="9" t="s">
        <v>65</v>
      </c>
      <c r="F41" s="16">
        <v>11</v>
      </c>
      <c r="G41" s="17">
        <v>2</v>
      </c>
      <c r="H41" s="17">
        <v>1</v>
      </c>
      <c r="I41" s="17">
        <v>0</v>
      </c>
      <c r="J41" s="17">
        <v>2</v>
      </c>
      <c r="K41" s="17">
        <v>0</v>
      </c>
      <c r="L41" s="17">
        <v>2</v>
      </c>
      <c r="M41" s="15">
        <f t="shared" si="1"/>
        <v>18</v>
      </c>
    </row>
    <row r="42" spans="2:13" s="2" customFormat="1" ht="12.75" customHeight="1">
      <c r="B42" s="36" t="s">
        <v>66</v>
      </c>
      <c r="C42" s="36"/>
      <c r="D42" s="36"/>
      <c r="E42" s="9" t="s">
        <v>67</v>
      </c>
      <c r="F42" s="16">
        <v>9</v>
      </c>
      <c r="G42" s="17">
        <v>1</v>
      </c>
      <c r="H42" s="17">
        <v>1</v>
      </c>
      <c r="I42" s="17">
        <v>0</v>
      </c>
      <c r="J42" s="17">
        <v>2</v>
      </c>
      <c r="K42" s="17">
        <v>0</v>
      </c>
      <c r="L42" s="17">
        <v>2</v>
      </c>
      <c r="M42" s="15">
        <f t="shared" si="1"/>
        <v>15</v>
      </c>
    </row>
    <row r="43" spans="2:13" ht="12.75">
      <c r="B43" s="36" t="s">
        <v>68</v>
      </c>
      <c r="C43" s="36"/>
      <c r="D43" s="36"/>
      <c r="E43" s="9" t="s">
        <v>69</v>
      </c>
      <c r="F43" s="18">
        <v>26</v>
      </c>
      <c r="G43" s="18">
        <v>14</v>
      </c>
      <c r="H43" s="18">
        <v>1</v>
      </c>
      <c r="I43" s="18">
        <v>0</v>
      </c>
      <c r="J43" s="18">
        <v>6</v>
      </c>
      <c r="K43" s="18">
        <v>0</v>
      </c>
      <c r="L43" s="18">
        <v>7</v>
      </c>
      <c r="M43" s="15">
        <f t="shared" si="1"/>
        <v>54</v>
      </c>
    </row>
    <row r="44" spans="2:13" ht="12.75">
      <c r="B44" s="36" t="s">
        <v>70</v>
      </c>
      <c r="C44" s="36"/>
      <c r="D44" s="36"/>
      <c r="E44" s="9" t="s">
        <v>71</v>
      </c>
      <c r="F44" s="17">
        <v>32</v>
      </c>
      <c r="G44" s="18">
        <v>20</v>
      </c>
      <c r="H44" s="18">
        <v>8</v>
      </c>
      <c r="I44" s="18">
        <v>2</v>
      </c>
      <c r="J44" s="18">
        <v>4</v>
      </c>
      <c r="K44" s="18">
        <v>2</v>
      </c>
      <c r="L44" s="18">
        <v>6</v>
      </c>
      <c r="M44" s="15">
        <f t="shared" si="1"/>
        <v>74</v>
      </c>
    </row>
    <row r="45" spans="2:13" ht="12.75">
      <c r="B45" s="36" t="s">
        <v>72</v>
      </c>
      <c r="C45" s="36"/>
      <c r="D45" s="36"/>
      <c r="E45" s="9" t="s">
        <v>73</v>
      </c>
      <c r="F45" s="17">
        <v>9</v>
      </c>
      <c r="G45" s="18">
        <v>4</v>
      </c>
      <c r="H45" s="18">
        <v>5</v>
      </c>
      <c r="I45" s="18">
        <v>0</v>
      </c>
      <c r="J45" s="18">
        <v>1</v>
      </c>
      <c r="K45" s="18">
        <v>2</v>
      </c>
      <c r="L45" s="18">
        <v>2</v>
      </c>
      <c r="M45" s="15">
        <f t="shared" si="1"/>
        <v>23</v>
      </c>
    </row>
    <row r="46" spans="2:13" ht="12.75">
      <c r="B46" s="36" t="s">
        <v>74</v>
      </c>
      <c r="C46" s="36"/>
      <c r="D46" s="36"/>
      <c r="E46" s="9" t="s">
        <v>75</v>
      </c>
      <c r="F46" s="17">
        <v>23</v>
      </c>
      <c r="G46" s="18">
        <v>16</v>
      </c>
      <c r="H46" s="18">
        <v>3</v>
      </c>
      <c r="I46" s="18">
        <v>2</v>
      </c>
      <c r="J46" s="18">
        <v>3</v>
      </c>
      <c r="K46" s="18">
        <v>0</v>
      </c>
      <c r="L46" s="18">
        <v>4</v>
      </c>
      <c r="M46" s="15">
        <f t="shared" si="1"/>
        <v>51</v>
      </c>
    </row>
    <row r="47" spans="2:13" ht="12.75">
      <c r="B47" s="36" t="s">
        <v>76</v>
      </c>
      <c r="C47" s="36"/>
      <c r="D47" s="36"/>
      <c r="E47" s="9" t="s">
        <v>77</v>
      </c>
      <c r="F47" s="17">
        <v>31</v>
      </c>
      <c r="G47" s="18">
        <v>8</v>
      </c>
      <c r="H47" s="18">
        <v>1</v>
      </c>
      <c r="I47" s="18">
        <v>1</v>
      </c>
      <c r="J47" s="18">
        <v>1</v>
      </c>
      <c r="K47" s="18">
        <v>0</v>
      </c>
      <c r="L47" s="18">
        <v>5</v>
      </c>
      <c r="M47" s="15">
        <f t="shared" si="1"/>
        <v>47</v>
      </c>
    </row>
    <row r="48" spans="2:13" ht="12.75">
      <c r="B48" s="36" t="s">
        <v>78</v>
      </c>
      <c r="C48" s="36"/>
      <c r="D48" s="36"/>
      <c r="E48" s="9" t="s">
        <v>79</v>
      </c>
      <c r="F48" s="17">
        <v>12</v>
      </c>
      <c r="G48" s="18">
        <v>3</v>
      </c>
      <c r="H48" s="18">
        <v>0</v>
      </c>
      <c r="I48" s="18">
        <v>0</v>
      </c>
      <c r="J48" s="18">
        <v>0</v>
      </c>
      <c r="K48" s="18">
        <v>0</v>
      </c>
      <c r="L48" s="18">
        <v>2</v>
      </c>
      <c r="M48" s="15">
        <f t="shared" si="1"/>
        <v>17</v>
      </c>
    </row>
    <row r="49" spans="2:13" ht="12.75">
      <c r="B49" s="36" t="s">
        <v>80</v>
      </c>
      <c r="C49" s="36"/>
      <c r="D49" s="36"/>
      <c r="E49" s="9" t="s">
        <v>81</v>
      </c>
      <c r="F49" s="17">
        <v>19</v>
      </c>
      <c r="G49" s="18">
        <v>5</v>
      </c>
      <c r="H49" s="18">
        <v>1</v>
      </c>
      <c r="I49" s="18">
        <v>1</v>
      </c>
      <c r="J49" s="18">
        <v>1</v>
      </c>
      <c r="K49" s="18">
        <v>0</v>
      </c>
      <c r="L49" s="18">
        <v>3</v>
      </c>
      <c r="M49" s="15">
        <f t="shared" si="1"/>
        <v>30</v>
      </c>
    </row>
    <row r="50" spans="2:13" ht="12.75">
      <c r="B50" s="36" t="s">
        <v>82</v>
      </c>
      <c r="C50" s="36"/>
      <c r="D50" s="36"/>
      <c r="E50" s="9" t="s">
        <v>83</v>
      </c>
      <c r="F50" s="18">
        <v>13</v>
      </c>
      <c r="G50" s="18">
        <v>1</v>
      </c>
      <c r="H50" s="18">
        <v>1</v>
      </c>
      <c r="I50" s="18">
        <v>0</v>
      </c>
      <c r="J50" s="18">
        <v>0</v>
      </c>
      <c r="K50" s="18">
        <v>0</v>
      </c>
      <c r="L50" s="18">
        <v>1</v>
      </c>
      <c r="M50" s="15">
        <f t="shared" si="1"/>
        <v>16</v>
      </c>
    </row>
    <row r="51" spans="2:13" ht="12.75">
      <c r="B51" s="36" t="s">
        <v>84</v>
      </c>
      <c r="C51" s="36"/>
      <c r="D51" s="36"/>
      <c r="E51" s="9" t="s">
        <v>85</v>
      </c>
      <c r="F51" s="18">
        <v>3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5">
        <f t="shared" si="1"/>
        <v>5</v>
      </c>
    </row>
    <row r="52" spans="2:13" ht="12.75">
      <c r="B52" s="36" t="s">
        <v>86</v>
      </c>
      <c r="C52" s="36"/>
      <c r="D52" s="36"/>
      <c r="E52" s="9" t="s">
        <v>87</v>
      </c>
      <c r="F52" s="18">
        <v>10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1</v>
      </c>
      <c r="M52" s="15">
        <f t="shared" si="1"/>
        <v>11</v>
      </c>
    </row>
    <row r="53" spans="2:13" ht="12.75">
      <c r="B53" s="36" t="s">
        <v>88</v>
      </c>
      <c r="C53" s="36"/>
      <c r="D53" s="36"/>
      <c r="E53" s="9" t="s">
        <v>89</v>
      </c>
      <c r="F53" s="18">
        <v>6</v>
      </c>
      <c r="G53" s="18">
        <v>4</v>
      </c>
      <c r="H53" s="18">
        <v>0</v>
      </c>
      <c r="I53" s="18">
        <v>1</v>
      </c>
      <c r="J53" s="18">
        <v>1</v>
      </c>
      <c r="K53" s="18">
        <v>0</v>
      </c>
      <c r="L53" s="18">
        <v>2</v>
      </c>
      <c r="M53" s="15">
        <f t="shared" si="1"/>
        <v>14</v>
      </c>
    </row>
    <row r="54" spans="2:13" ht="12.75">
      <c r="B54" s="36" t="s">
        <v>90</v>
      </c>
      <c r="C54" s="36"/>
      <c r="D54" s="36"/>
      <c r="E54" s="9" t="s">
        <v>91</v>
      </c>
      <c r="F54" s="18">
        <v>2</v>
      </c>
      <c r="G54" s="18">
        <v>3</v>
      </c>
      <c r="H54" s="18">
        <v>0</v>
      </c>
      <c r="I54" s="18">
        <v>0</v>
      </c>
      <c r="J54" s="18">
        <v>0</v>
      </c>
      <c r="K54" s="18">
        <v>0</v>
      </c>
      <c r="L54" s="18">
        <v>1</v>
      </c>
      <c r="M54" s="15">
        <f t="shared" si="1"/>
        <v>6</v>
      </c>
    </row>
    <row r="55" spans="2:13" ht="12.75">
      <c r="B55" s="36" t="s">
        <v>92</v>
      </c>
      <c r="C55" s="36"/>
      <c r="D55" s="36"/>
      <c r="E55" s="9" t="s">
        <v>93</v>
      </c>
      <c r="F55" s="18">
        <v>4</v>
      </c>
      <c r="G55" s="18">
        <v>1</v>
      </c>
      <c r="H55" s="18">
        <v>0</v>
      </c>
      <c r="I55" s="18">
        <v>1</v>
      </c>
      <c r="J55" s="18">
        <v>1</v>
      </c>
      <c r="K55" s="18">
        <v>0</v>
      </c>
      <c r="L55" s="18">
        <v>1</v>
      </c>
      <c r="M55" s="15">
        <f t="shared" si="1"/>
        <v>8</v>
      </c>
    </row>
    <row r="56" spans="2:13" ht="12.75">
      <c r="B56" s="36" t="s">
        <v>94</v>
      </c>
      <c r="C56" s="36"/>
      <c r="D56" s="36"/>
      <c r="E56" s="9" t="s">
        <v>95</v>
      </c>
      <c r="F56" s="18">
        <v>8</v>
      </c>
      <c r="G56" s="18">
        <v>6</v>
      </c>
      <c r="H56" s="18">
        <v>2</v>
      </c>
      <c r="I56" s="18">
        <v>0</v>
      </c>
      <c r="J56" s="18">
        <v>0</v>
      </c>
      <c r="K56" s="18">
        <v>0</v>
      </c>
      <c r="L56" s="18">
        <v>0</v>
      </c>
      <c r="M56" s="15">
        <f t="shared" si="1"/>
        <v>16</v>
      </c>
    </row>
    <row r="57" spans="2:13" ht="12.75">
      <c r="B57" s="36" t="s">
        <v>96</v>
      </c>
      <c r="C57" s="36"/>
      <c r="D57" s="36"/>
      <c r="E57" s="9" t="s">
        <v>97</v>
      </c>
      <c r="F57" s="18">
        <v>4</v>
      </c>
      <c r="G57" s="18">
        <v>1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5">
        <f t="shared" si="1"/>
        <v>5</v>
      </c>
    </row>
    <row r="58" spans="2:13" ht="12.75">
      <c r="B58" s="36" t="s">
        <v>98</v>
      </c>
      <c r="C58" s="36"/>
      <c r="D58" s="36"/>
      <c r="E58" s="9" t="s">
        <v>99</v>
      </c>
      <c r="F58" s="18">
        <v>4</v>
      </c>
      <c r="G58" s="18">
        <v>5</v>
      </c>
      <c r="H58" s="18">
        <v>2</v>
      </c>
      <c r="I58" s="18">
        <v>0</v>
      </c>
      <c r="J58" s="18">
        <v>0</v>
      </c>
      <c r="K58" s="18">
        <v>0</v>
      </c>
      <c r="L58" s="18">
        <v>0</v>
      </c>
      <c r="M58" s="15">
        <f t="shared" si="1"/>
        <v>11</v>
      </c>
    </row>
    <row r="59" spans="2:13" ht="12.75">
      <c r="B59" s="36" t="s">
        <v>100</v>
      </c>
      <c r="C59" s="36"/>
      <c r="D59" s="36"/>
      <c r="E59" s="9" t="s">
        <v>101</v>
      </c>
      <c r="F59" s="18">
        <v>5</v>
      </c>
      <c r="G59" s="18">
        <v>5</v>
      </c>
      <c r="H59" s="18">
        <v>0</v>
      </c>
      <c r="I59" s="18">
        <v>0</v>
      </c>
      <c r="J59" s="18">
        <v>0</v>
      </c>
      <c r="K59" s="18">
        <v>0</v>
      </c>
      <c r="L59" s="18">
        <v>1</v>
      </c>
      <c r="M59" s="15">
        <f t="shared" si="1"/>
        <v>11</v>
      </c>
    </row>
    <row r="60" spans="2:13" ht="12.75">
      <c r="B60" s="36" t="s">
        <v>102</v>
      </c>
      <c r="C60" s="36"/>
      <c r="D60" s="36"/>
      <c r="E60" s="9" t="s">
        <v>103</v>
      </c>
      <c r="F60" s="18">
        <v>3</v>
      </c>
      <c r="G60" s="18">
        <v>1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5">
        <f t="shared" si="1"/>
        <v>4</v>
      </c>
    </row>
    <row r="61" spans="2:13" ht="12.75">
      <c r="B61" s="36" t="s">
        <v>104</v>
      </c>
      <c r="C61" s="36"/>
      <c r="D61" s="36"/>
      <c r="E61" s="9" t="s">
        <v>105</v>
      </c>
      <c r="F61" s="18">
        <v>2</v>
      </c>
      <c r="G61" s="18">
        <v>4</v>
      </c>
      <c r="H61" s="18">
        <v>0</v>
      </c>
      <c r="I61" s="18">
        <v>0</v>
      </c>
      <c r="J61" s="18">
        <v>0</v>
      </c>
      <c r="K61" s="18">
        <v>0</v>
      </c>
      <c r="L61" s="18">
        <v>1</v>
      </c>
      <c r="M61" s="15">
        <f t="shared" si="1"/>
        <v>7</v>
      </c>
    </row>
    <row r="62" spans="2:13" ht="12.75">
      <c r="B62" s="36" t="s">
        <v>106</v>
      </c>
      <c r="C62" s="36"/>
      <c r="D62" s="36"/>
      <c r="E62" s="9" t="s">
        <v>107</v>
      </c>
      <c r="F62" s="18">
        <v>3</v>
      </c>
      <c r="G62" s="18">
        <v>1</v>
      </c>
      <c r="H62" s="18">
        <v>2</v>
      </c>
      <c r="I62" s="18">
        <v>0</v>
      </c>
      <c r="J62" s="18">
        <v>0</v>
      </c>
      <c r="K62" s="18">
        <v>0</v>
      </c>
      <c r="L62" s="18">
        <v>0</v>
      </c>
      <c r="M62" s="15">
        <f t="shared" si="1"/>
        <v>6</v>
      </c>
    </row>
    <row r="63" spans="2:13" ht="12.75">
      <c r="B63" s="36" t="s">
        <v>108</v>
      </c>
      <c r="C63" s="36"/>
      <c r="D63" s="36"/>
      <c r="E63" s="9" t="s">
        <v>109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5">
        <f t="shared" si="1"/>
        <v>1</v>
      </c>
    </row>
    <row r="64" spans="2:13" ht="12.75">
      <c r="B64" s="36" t="s">
        <v>110</v>
      </c>
      <c r="C64" s="36"/>
      <c r="D64" s="36"/>
      <c r="E64" s="9" t="s">
        <v>109</v>
      </c>
      <c r="F64" s="18">
        <v>2</v>
      </c>
      <c r="G64" s="18">
        <v>1</v>
      </c>
      <c r="H64" s="18">
        <v>2</v>
      </c>
      <c r="I64" s="18">
        <v>0</v>
      </c>
      <c r="J64" s="18">
        <v>0</v>
      </c>
      <c r="K64" s="18">
        <v>0</v>
      </c>
      <c r="L64" s="18">
        <v>0</v>
      </c>
      <c r="M64" s="15">
        <f t="shared" si="1"/>
        <v>5</v>
      </c>
    </row>
    <row r="65" spans="2:13" ht="12.75">
      <c r="B65" s="36" t="s">
        <v>111</v>
      </c>
      <c r="C65" s="36"/>
      <c r="D65" s="36"/>
      <c r="E65" s="9" t="s">
        <v>112</v>
      </c>
      <c r="F65" s="18">
        <v>132</v>
      </c>
      <c r="G65" s="18">
        <v>61</v>
      </c>
      <c r="H65" s="18">
        <v>19</v>
      </c>
      <c r="I65" s="18">
        <v>5</v>
      </c>
      <c r="J65" s="18">
        <v>14</v>
      </c>
      <c r="K65" s="18">
        <v>19</v>
      </c>
      <c r="L65" s="18">
        <v>37</v>
      </c>
      <c r="M65" s="15">
        <f t="shared" si="1"/>
        <v>287</v>
      </c>
    </row>
    <row r="66" spans="2:13" ht="12.75">
      <c r="B66" s="36" t="s">
        <v>113</v>
      </c>
      <c r="C66" s="36"/>
      <c r="D66" s="36"/>
      <c r="E66" s="9" t="s">
        <v>114</v>
      </c>
      <c r="F66" s="18">
        <v>72</v>
      </c>
      <c r="G66" s="18">
        <v>12</v>
      </c>
      <c r="H66" s="18">
        <v>9</v>
      </c>
      <c r="I66" s="18">
        <v>4</v>
      </c>
      <c r="J66" s="18">
        <v>5</v>
      </c>
      <c r="K66" s="18">
        <v>8</v>
      </c>
      <c r="L66" s="18">
        <v>17</v>
      </c>
      <c r="M66" s="15">
        <f t="shared" si="1"/>
        <v>127</v>
      </c>
    </row>
    <row r="67" spans="2:13" ht="12.75">
      <c r="B67" s="36" t="s">
        <v>115</v>
      </c>
      <c r="C67" s="36"/>
      <c r="D67" s="36"/>
      <c r="E67" s="9" t="s">
        <v>116</v>
      </c>
      <c r="F67" s="18">
        <v>60</v>
      </c>
      <c r="G67" s="18">
        <v>49</v>
      </c>
      <c r="H67" s="18">
        <v>10</v>
      </c>
      <c r="I67" s="18">
        <v>1</v>
      </c>
      <c r="J67" s="18">
        <v>9</v>
      </c>
      <c r="K67" s="18">
        <v>11</v>
      </c>
      <c r="L67" s="18">
        <v>20</v>
      </c>
      <c r="M67" s="15">
        <f t="shared" si="1"/>
        <v>160</v>
      </c>
    </row>
    <row r="68" spans="2:13" ht="12.75">
      <c r="B68" s="36" t="s">
        <v>117</v>
      </c>
      <c r="C68" s="36"/>
      <c r="D68" s="36"/>
      <c r="E68" s="9" t="s">
        <v>118</v>
      </c>
      <c r="F68" s="18">
        <v>82</v>
      </c>
      <c r="G68" s="18">
        <v>43</v>
      </c>
      <c r="H68" s="18">
        <v>13</v>
      </c>
      <c r="I68" s="18">
        <v>4</v>
      </c>
      <c r="J68" s="18">
        <v>8</v>
      </c>
      <c r="K68" s="18">
        <v>12</v>
      </c>
      <c r="L68" s="18">
        <v>25</v>
      </c>
      <c r="M68" s="15">
        <f t="shared" si="1"/>
        <v>187</v>
      </c>
    </row>
    <row r="69" spans="2:13" ht="12.75">
      <c r="B69" s="36" t="s">
        <v>119</v>
      </c>
      <c r="C69" s="36"/>
      <c r="D69" s="36"/>
      <c r="E69" s="9" t="s">
        <v>120</v>
      </c>
      <c r="F69" s="18">
        <v>53</v>
      </c>
      <c r="G69" s="18">
        <v>9</v>
      </c>
      <c r="H69" s="18">
        <v>6</v>
      </c>
      <c r="I69" s="18">
        <v>3</v>
      </c>
      <c r="J69" s="18">
        <v>3</v>
      </c>
      <c r="K69" s="18">
        <v>5</v>
      </c>
      <c r="L69" s="18">
        <v>10</v>
      </c>
      <c r="M69" s="15">
        <f t="shared" si="1"/>
        <v>89</v>
      </c>
    </row>
    <row r="70" spans="2:13" ht="12.75">
      <c r="B70" s="36" t="s">
        <v>121</v>
      </c>
      <c r="C70" s="36"/>
      <c r="D70" s="36"/>
      <c r="E70" s="9" t="s">
        <v>122</v>
      </c>
      <c r="F70" s="18">
        <v>29</v>
      </c>
      <c r="G70" s="18">
        <v>34</v>
      </c>
      <c r="H70" s="18">
        <v>7</v>
      </c>
      <c r="I70" s="18">
        <v>1</v>
      </c>
      <c r="J70" s="18">
        <v>5</v>
      </c>
      <c r="K70" s="18">
        <v>7</v>
      </c>
      <c r="L70" s="18">
        <v>15</v>
      </c>
      <c r="M70" s="15">
        <f t="shared" si="1"/>
        <v>98</v>
      </c>
    </row>
    <row r="71" spans="2:13" ht="12.75">
      <c r="B71" s="36" t="s">
        <v>123</v>
      </c>
      <c r="C71" s="36"/>
      <c r="D71" s="36"/>
      <c r="E71" s="9" t="s">
        <v>124</v>
      </c>
      <c r="F71" s="18">
        <v>50</v>
      </c>
      <c r="G71" s="18">
        <v>18</v>
      </c>
      <c r="H71" s="18">
        <v>6</v>
      </c>
      <c r="I71" s="18">
        <v>1</v>
      </c>
      <c r="J71" s="18">
        <v>6</v>
      </c>
      <c r="K71" s="18">
        <v>7</v>
      </c>
      <c r="L71" s="18">
        <v>12</v>
      </c>
      <c r="M71" s="15">
        <f t="shared" si="1"/>
        <v>100</v>
      </c>
    </row>
    <row r="72" spans="2:13" ht="12.75">
      <c r="B72" s="36" t="s">
        <v>125</v>
      </c>
      <c r="C72" s="36"/>
      <c r="D72" s="36"/>
      <c r="E72" s="9" t="s">
        <v>126</v>
      </c>
      <c r="F72" s="18">
        <v>19</v>
      </c>
      <c r="G72" s="18">
        <v>3</v>
      </c>
      <c r="H72" s="18">
        <v>3</v>
      </c>
      <c r="I72" s="18">
        <v>1</v>
      </c>
      <c r="J72" s="18">
        <v>2</v>
      </c>
      <c r="K72" s="18">
        <v>3</v>
      </c>
      <c r="L72" s="18">
        <v>7</v>
      </c>
      <c r="M72" s="15">
        <f t="shared" si="1"/>
        <v>38</v>
      </c>
    </row>
    <row r="73" spans="2:13" ht="12.75">
      <c r="B73" s="36" t="s">
        <v>127</v>
      </c>
      <c r="C73" s="36"/>
      <c r="D73" s="36"/>
      <c r="E73" s="9" t="s">
        <v>128</v>
      </c>
      <c r="F73" s="18">
        <v>31</v>
      </c>
      <c r="G73" s="18">
        <v>15</v>
      </c>
      <c r="H73" s="18">
        <v>3</v>
      </c>
      <c r="I73" s="18">
        <v>0</v>
      </c>
      <c r="J73" s="18">
        <v>4</v>
      </c>
      <c r="K73" s="18">
        <v>4</v>
      </c>
      <c r="L73" s="18">
        <v>5</v>
      </c>
      <c r="M73" s="15">
        <f t="shared" si="1"/>
        <v>62</v>
      </c>
    </row>
    <row r="74" spans="2:13" ht="12.75">
      <c r="B74" s="36" t="s">
        <v>129</v>
      </c>
      <c r="C74" s="36"/>
      <c r="D74" s="36"/>
      <c r="E74" s="9" t="s">
        <v>130</v>
      </c>
      <c r="F74" s="18">
        <v>218</v>
      </c>
      <c r="G74" s="18">
        <v>113</v>
      </c>
      <c r="H74" s="18">
        <v>69</v>
      </c>
      <c r="I74" s="18">
        <v>25</v>
      </c>
      <c r="J74" s="18">
        <v>22</v>
      </c>
      <c r="K74" s="18">
        <v>59</v>
      </c>
      <c r="L74" s="18">
        <v>96</v>
      </c>
      <c r="M74" s="15">
        <f t="shared" si="1"/>
        <v>602</v>
      </c>
    </row>
    <row r="75" spans="2:13" ht="12.75">
      <c r="B75" s="36" t="s">
        <v>131</v>
      </c>
      <c r="C75" s="36"/>
      <c r="D75" s="36"/>
      <c r="E75" s="9" t="s">
        <v>132</v>
      </c>
      <c r="F75" s="18">
        <v>99</v>
      </c>
      <c r="G75" s="18">
        <v>12</v>
      </c>
      <c r="H75" s="18">
        <v>31</v>
      </c>
      <c r="I75" s="18">
        <v>9</v>
      </c>
      <c r="J75" s="18">
        <v>3</v>
      </c>
      <c r="K75" s="18">
        <v>34</v>
      </c>
      <c r="L75" s="18">
        <v>24</v>
      </c>
      <c r="M75" s="15">
        <f t="shared" si="1"/>
        <v>212</v>
      </c>
    </row>
    <row r="76" spans="2:13" ht="12.75">
      <c r="B76" s="36" t="s">
        <v>133</v>
      </c>
      <c r="C76" s="36"/>
      <c r="D76" s="36"/>
      <c r="E76" s="9" t="s">
        <v>134</v>
      </c>
      <c r="F76" s="18">
        <v>109</v>
      </c>
      <c r="G76" s="18">
        <v>101</v>
      </c>
      <c r="H76" s="18">
        <v>38</v>
      </c>
      <c r="I76" s="18">
        <v>16</v>
      </c>
      <c r="J76" s="18">
        <v>19</v>
      </c>
      <c r="K76" s="18">
        <v>25</v>
      </c>
      <c r="L76" s="18">
        <v>72</v>
      </c>
      <c r="M76" s="15">
        <f t="shared" si="1"/>
        <v>380</v>
      </c>
    </row>
    <row r="77" spans="2:13" ht="12.75">
      <c r="B77" s="36" t="s">
        <v>135</v>
      </c>
      <c r="C77" s="36"/>
      <c r="D77" s="36"/>
      <c r="E77" s="9" t="s">
        <v>136</v>
      </c>
      <c r="F77" s="18">
        <v>123</v>
      </c>
      <c r="G77" s="18">
        <v>56</v>
      </c>
      <c r="H77" s="18">
        <v>31</v>
      </c>
      <c r="I77" s="18">
        <v>14</v>
      </c>
      <c r="J77" s="18">
        <v>6</v>
      </c>
      <c r="K77" s="18">
        <v>35</v>
      </c>
      <c r="L77" s="18">
        <v>60</v>
      </c>
      <c r="M77" s="15">
        <f t="shared" si="1"/>
        <v>325</v>
      </c>
    </row>
    <row r="78" spans="2:13" ht="12.75">
      <c r="B78" s="36" t="s">
        <v>137</v>
      </c>
      <c r="C78" s="36"/>
      <c r="D78" s="36"/>
      <c r="E78" s="9" t="s">
        <v>138</v>
      </c>
      <c r="F78" s="18">
        <v>54</v>
      </c>
      <c r="G78" s="18">
        <v>7</v>
      </c>
      <c r="H78" s="18">
        <v>14</v>
      </c>
      <c r="I78" s="18">
        <v>5</v>
      </c>
      <c r="J78" s="18">
        <v>2</v>
      </c>
      <c r="K78" s="18">
        <v>22</v>
      </c>
      <c r="L78" s="18">
        <v>15</v>
      </c>
      <c r="M78" s="15">
        <f t="shared" si="1"/>
        <v>119</v>
      </c>
    </row>
    <row r="79" spans="2:13" ht="12.75">
      <c r="B79" s="36" t="s">
        <v>139</v>
      </c>
      <c r="C79" s="36"/>
      <c r="D79" s="36"/>
      <c r="E79" s="9" t="s">
        <v>140</v>
      </c>
      <c r="F79" s="18">
        <v>69</v>
      </c>
      <c r="G79" s="18">
        <v>49</v>
      </c>
      <c r="H79" s="18">
        <v>17</v>
      </c>
      <c r="I79" s="18">
        <v>9</v>
      </c>
      <c r="J79" s="18">
        <v>4</v>
      </c>
      <c r="K79" s="18">
        <v>13</v>
      </c>
      <c r="L79" s="18">
        <v>45</v>
      </c>
      <c r="M79" s="15">
        <f t="shared" si="1"/>
        <v>206</v>
      </c>
    </row>
    <row r="80" spans="2:13" ht="12.75">
      <c r="B80" s="36" t="s">
        <v>141</v>
      </c>
      <c r="C80" s="36"/>
      <c r="D80" s="36"/>
      <c r="E80" s="9" t="s">
        <v>142</v>
      </c>
      <c r="F80" s="18">
        <v>95</v>
      </c>
      <c r="G80" s="18">
        <v>57</v>
      </c>
      <c r="H80" s="18">
        <v>38</v>
      </c>
      <c r="I80" s="18">
        <v>11</v>
      </c>
      <c r="J80" s="18">
        <v>16</v>
      </c>
      <c r="K80" s="18">
        <v>24</v>
      </c>
      <c r="L80" s="18">
        <v>36</v>
      </c>
      <c r="M80" s="15">
        <f t="shared" si="1"/>
        <v>277</v>
      </c>
    </row>
    <row r="81" spans="2:13" ht="12.75">
      <c r="B81" s="36" t="s">
        <v>143</v>
      </c>
      <c r="C81" s="36"/>
      <c r="D81" s="36"/>
      <c r="E81" s="9" t="s">
        <v>144</v>
      </c>
      <c r="F81" s="18">
        <v>45</v>
      </c>
      <c r="G81" s="18">
        <v>5</v>
      </c>
      <c r="H81" s="18">
        <v>17</v>
      </c>
      <c r="I81" s="18">
        <v>4</v>
      </c>
      <c r="J81" s="18">
        <v>1</v>
      </c>
      <c r="K81" s="18">
        <v>12</v>
      </c>
      <c r="L81" s="18">
        <v>9</v>
      </c>
      <c r="M81" s="15">
        <f t="shared" si="1"/>
        <v>93</v>
      </c>
    </row>
    <row r="82" spans="2:13" ht="12.75">
      <c r="B82" s="36" t="s">
        <v>145</v>
      </c>
      <c r="C82" s="36"/>
      <c r="D82" s="36"/>
      <c r="E82" s="9" t="s">
        <v>146</v>
      </c>
      <c r="F82" s="18">
        <v>50</v>
      </c>
      <c r="G82" s="18">
        <v>52</v>
      </c>
      <c r="H82" s="18">
        <v>21</v>
      </c>
      <c r="I82" s="18">
        <v>7</v>
      </c>
      <c r="J82" s="18">
        <v>15</v>
      </c>
      <c r="K82" s="18">
        <v>12</v>
      </c>
      <c r="L82" s="18">
        <v>27</v>
      </c>
      <c r="M82" s="15">
        <f t="shared" si="1"/>
        <v>184</v>
      </c>
    </row>
    <row r="83" spans="2:13" ht="12.75">
      <c r="B83" s="36" t="s">
        <v>147</v>
      </c>
      <c r="C83" s="36"/>
      <c r="D83" s="36"/>
      <c r="E83" s="9" t="s">
        <v>148</v>
      </c>
      <c r="F83" s="19">
        <f>SUM(F20/F19)*100</f>
        <v>0.4981284736663012</v>
      </c>
      <c r="G83" s="19">
        <f aca="true" t="shared" si="6" ref="G83:M83">SUM(G20/G19)*100</f>
        <v>0.5755128562146106</v>
      </c>
      <c r="H83" s="19">
        <f t="shared" si="6"/>
        <v>0.5653266331658292</v>
      </c>
      <c r="I83" s="19">
        <f t="shared" si="6"/>
        <v>0.4718290313627533</v>
      </c>
      <c r="J83" s="19">
        <f t="shared" si="6"/>
        <v>0.4915212582944212</v>
      </c>
      <c r="K83" s="19">
        <f t="shared" si="6"/>
        <v>0.46513835492904265</v>
      </c>
      <c r="L83" s="19">
        <f t="shared" si="6"/>
        <v>0.5295191722458916</v>
      </c>
      <c r="M83" s="19">
        <f t="shared" si="6"/>
        <v>0.517853173394367</v>
      </c>
    </row>
    <row r="84" spans="2:13" ht="12.75">
      <c r="B84" s="36" t="s">
        <v>149</v>
      </c>
      <c r="C84" s="36"/>
      <c r="D84" s="36"/>
      <c r="E84" s="9" t="s">
        <v>150</v>
      </c>
      <c r="F84" s="19">
        <f>SUM(F21/F20)*100</f>
        <v>57.49525616698292</v>
      </c>
      <c r="G84" s="19">
        <f aca="true" t="shared" si="7" ref="G84:L84">SUM(G21/G20)*100</f>
        <v>54.43548387096774</v>
      </c>
      <c r="H84" s="19">
        <f t="shared" si="7"/>
        <v>47.863247863247864</v>
      </c>
      <c r="I84" s="19">
        <f t="shared" si="7"/>
        <v>55.88235294117647</v>
      </c>
      <c r="J84" s="19">
        <f t="shared" si="7"/>
        <v>48.333333333333336</v>
      </c>
      <c r="K84" s="19">
        <f t="shared" si="7"/>
        <v>58.16326530612245</v>
      </c>
      <c r="L84" s="19">
        <f t="shared" si="7"/>
        <v>60.3448275862069</v>
      </c>
      <c r="M84" s="18">
        <v>55.96</v>
      </c>
    </row>
    <row r="85" spans="2:13" ht="12.75">
      <c r="B85" s="36" t="s">
        <v>151</v>
      </c>
      <c r="C85" s="36"/>
      <c r="D85" s="36"/>
      <c r="E85" s="9" t="s">
        <v>152</v>
      </c>
      <c r="F85" s="19">
        <f>SUM(F22/F20)*100</f>
        <v>42.50474383301708</v>
      </c>
      <c r="G85" s="19">
        <f aca="true" t="shared" si="8" ref="G85:M85">SUM(G22/G20)*100</f>
        <v>45.564516129032256</v>
      </c>
      <c r="H85" s="19">
        <f t="shared" si="8"/>
        <v>52.13675213675214</v>
      </c>
      <c r="I85" s="19">
        <f t="shared" si="8"/>
        <v>44.11764705882353</v>
      </c>
      <c r="J85" s="19">
        <f t="shared" si="8"/>
        <v>51.66666666666667</v>
      </c>
      <c r="K85" s="19">
        <f t="shared" si="8"/>
        <v>41.83673469387755</v>
      </c>
      <c r="L85" s="19">
        <f t="shared" si="8"/>
        <v>39.6551724137931</v>
      </c>
      <c r="M85" s="19">
        <f t="shared" si="8"/>
        <v>44.03815580286168</v>
      </c>
    </row>
    <row r="86" spans="2:13" ht="12.75">
      <c r="B86" s="36" t="s">
        <v>153</v>
      </c>
      <c r="C86" s="36"/>
      <c r="D86" s="36"/>
      <c r="E86" s="9" t="s">
        <v>154</v>
      </c>
      <c r="F86" s="19">
        <f>SUM(F23/F20)*100</f>
        <v>44.4022770398482</v>
      </c>
      <c r="G86" s="19">
        <f aca="true" t="shared" si="9" ref="G86:M86">SUM(G23/G20)*100</f>
        <v>15.725806451612904</v>
      </c>
      <c r="H86" s="19">
        <f t="shared" si="9"/>
        <v>50.427350427350426</v>
      </c>
      <c r="I86" s="19">
        <f t="shared" si="9"/>
        <v>38.23529411764706</v>
      </c>
      <c r="J86" s="19">
        <f t="shared" si="9"/>
        <v>23.333333333333332</v>
      </c>
      <c r="K86" s="19">
        <f t="shared" si="9"/>
        <v>58.16326530612245</v>
      </c>
      <c r="L86" s="19">
        <f t="shared" si="9"/>
        <v>29.88505747126437</v>
      </c>
      <c r="M86" s="19">
        <f t="shared" si="9"/>
        <v>37.20190779014308</v>
      </c>
    </row>
    <row r="87" spans="2:13" ht="12.75">
      <c r="B87" s="36" t="s">
        <v>155</v>
      </c>
      <c r="C87" s="36"/>
      <c r="D87" s="36"/>
      <c r="E87" s="9" t="s">
        <v>156</v>
      </c>
      <c r="F87" s="19">
        <f>SUM(F24/F20)*100</f>
        <v>55.597722960151806</v>
      </c>
      <c r="G87" s="19">
        <f aca="true" t="shared" si="10" ref="G87:M87">SUM(G24/G20)*100</f>
        <v>84.2741935483871</v>
      </c>
      <c r="H87" s="19">
        <f t="shared" si="10"/>
        <v>49.572649572649574</v>
      </c>
      <c r="I87" s="19">
        <f t="shared" si="10"/>
        <v>61.76470588235294</v>
      </c>
      <c r="J87" s="19">
        <f t="shared" si="10"/>
        <v>76.66666666666667</v>
      </c>
      <c r="K87" s="19">
        <f t="shared" si="10"/>
        <v>41.83673469387755</v>
      </c>
      <c r="L87" s="19">
        <f t="shared" si="10"/>
        <v>70.11494252873564</v>
      </c>
      <c r="M87" s="19">
        <f t="shared" si="10"/>
        <v>62.79809220985692</v>
      </c>
    </row>
    <row r="88" spans="2:13" ht="12.75">
      <c r="B88" s="36" t="s">
        <v>157</v>
      </c>
      <c r="C88" s="36"/>
      <c r="D88" s="36"/>
      <c r="E88" s="9" t="s">
        <v>158</v>
      </c>
      <c r="F88" s="19">
        <f>SUM(F29/F20)*100</f>
        <v>15.749525616698293</v>
      </c>
      <c r="G88" s="19">
        <f aca="true" t="shared" si="11" ref="G88:M88">SUM(G29/G20)*100</f>
        <v>11.29032258064516</v>
      </c>
      <c r="H88" s="19">
        <f t="shared" si="11"/>
        <v>13.675213675213676</v>
      </c>
      <c r="I88" s="19">
        <f t="shared" si="11"/>
        <v>2.941176470588235</v>
      </c>
      <c r="J88" s="19">
        <f t="shared" si="11"/>
        <v>15</v>
      </c>
      <c r="K88" s="19">
        <f t="shared" si="11"/>
        <v>18.367346938775512</v>
      </c>
      <c r="L88" s="19">
        <f t="shared" si="11"/>
        <v>12.643678160919542</v>
      </c>
      <c r="M88" s="19">
        <f t="shared" si="11"/>
        <v>14.069952305246423</v>
      </c>
    </row>
    <row r="89" spans="2:13" ht="12.75">
      <c r="B89" s="36" t="s">
        <v>167</v>
      </c>
      <c r="C89" s="36"/>
      <c r="D89" s="36"/>
      <c r="E89" s="9" t="s">
        <v>159</v>
      </c>
      <c r="F89" s="19">
        <f>SUM(F30/F29)*100</f>
        <v>43.373493975903614</v>
      </c>
      <c r="G89" s="19">
        <f aca="true" t="shared" si="12" ref="G89:M89">SUM(G30/G29)*100</f>
        <v>17.857142857142858</v>
      </c>
      <c r="H89" s="19">
        <f t="shared" si="12"/>
        <v>75</v>
      </c>
      <c r="I89" s="19">
        <f t="shared" si="12"/>
        <v>0</v>
      </c>
      <c r="J89" s="19">
        <f t="shared" si="12"/>
        <v>33.33333333333333</v>
      </c>
      <c r="K89" s="19">
        <f t="shared" si="12"/>
        <v>61.111111111111114</v>
      </c>
      <c r="L89" s="19">
        <f t="shared" si="12"/>
        <v>27.27272727272727</v>
      </c>
      <c r="M89" s="19">
        <f t="shared" si="12"/>
        <v>41.24293785310734</v>
      </c>
    </row>
    <row r="90" spans="2:13" ht="12.75">
      <c r="B90" s="36" t="s">
        <v>168</v>
      </c>
      <c r="C90" s="36"/>
      <c r="D90" s="36"/>
      <c r="E90" s="9" t="s">
        <v>160</v>
      </c>
      <c r="F90" s="19">
        <f>SUM(F31/F29)*100</f>
        <v>56.62650602409639</v>
      </c>
      <c r="G90" s="19">
        <f aca="true" t="shared" si="13" ref="G90:M90">SUM(G31/G29)*100</f>
        <v>82.14285714285714</v>
      </c>
      <c r="H90" s="19">
        <f t="shared" si="13"/>
        <v>25</v>
      </c>
      <c r="I90" s="19">
        <f t="shared" si="13"/>
        <v>100</v>
      </c>
      <c r="J90" s="19">
        <f t="shared" si="13"/>
        <v>100</v>
      </c>
      <c r="K90" s="19">
        <f t="shared" si="13"/>
        <v>27.77777777777778</v>
      </c>
      <c r="L90" s="19">
        <f t="shared" si="13"/>
        <v>72.72727272727273</v>
      </c>
      <c r="M90" s="19">
        <f t="shared" si="13"/>
        <v>59.32203389830508</v>
      </c>
    </row>
    <row r="91" spans="2:13" ht="12.75">
      <c r="B91" s="36" t="s">
        <v>161</v>
      </c>
      <c r="C91" s="36"/>
      <c r="D91" s="36"/>
      <c r="E91" s="9" t="s">
        <v>162</v>
      </c>
      <c r="F91" s="19">
        <f>SUM(F38/F20)*100</f>
        <v>8.159392789373813</v>
      </c>
      <c r="G91" s="19">
        <f aca="true" t="shared" si="14" ref="G91:M91">SUM(G38/G20)*100</f>
        <v>8.870967741935484</v>
      </c>
      <c r="H91" s="19">
        <f t="shared" si="14"/>
        <v>7.6923076923076925</v>
      </c>
      <c r="I91" s="19">
        <f t="shared" si="14"/>
        <v>5.88235294117647</v>
      </c>
      <c r="J91" s="19">
        <f t="shared" si="14"/>
        <v>10</v>
      </c>
      <c r="K91" s="19">
        <f t="shared" si="14"/>
        <v>2.0408163265306123</v>
      </c>
      <c r="L91" s="19">
        <f t="shared" si="14"/>
        <v>4.597701149425287</v>
      </c>
      <c r="M91" s="19">
        <f t="shared" si="14"/>
        <v>7.3131955484896665</v>
      </c>
    </row>
    <row r="92" spans="2:13" ht="12.75">
      <c r="B92" s="36" t="s">
        <v>163</v>
      </c>
      <c r="C92" s="36"/>
      <c r="D92" s="36"/>
      <c r="E92" s="9" t="s">
        <v>164</v>
      </c>
      <c r="F92" s="19">
        <f>SUM(F39/F38)*100</f>
        <v>41.86046511627907</v>
      </c>
      <c r="G92" s="19">
        <f aca="true" t="shared" si="15" ref="G92:M92">SUM(G39/G38)*100</f>
        <v>22.727272727272727</v>
      </c>
      <c r="H92" s="19">
        <f t="shared" si="15"/>
        <v>66.66666666666666</v>
      </c>
      <c r="I92" s="19">
        <f t="shared" si="15"/>
        <v>0</v>
      </c>
      <c r="J92" s="19">
        <f t="shared" si="15"/>
        <v>50</v>
      </c>
      <c r="K92" s="19">
        <f t="shared" si="15"/>
        <v>100</v>
      </c>
      <c r="L92" s="19">
        <f t="shared" si="15"/>
        <v>50</v>
      </c>
      <c r="M92" s="19">
        <f t="shared" si="15"/>
        <v>41.30434782608695</v>
      </c>
    </row>
    <row r="93" spans="2:13" ht="12.75">
      <c r="B93" s="36" t="s">
        <v>165</v>
      </c>
      <c r="C93" s="36"/>
      <c r="D93" s="36"/>
      <c r="E93" s="9" t="s">
        <v>166</v>
      </c>
      <c r="F93" s="19">
        <f>SUM(F40/F38)*100</f>
        <v>58.139534883720934</v>
      </c>
      <c r="G93" s="18">
        <v>6.85</v>
      </c>
      <c r="H93" s="18">
        <v>1.69</v>
      </c>
      <c r="I93" s="18">
        <v>5.88</v>
      </c>
      <c r="J93" s="18">
        <v>5</v>
      </c>
      <c r="K93" s="18">
        <v>0</v>
      </c>
      <c r="L93" s="18">
        <v>2.3</v>
      </c>
      <c r="M93" s="18">
        <v>1.91</v>
      </c>
    </row>
  </sheetData>
  <mergeCells count="80">
    <mergeCell ref="B80:D80"/>
    <mergeCell ref="B81:D81"/>
    <mergeCell ref="B82:D82"/>
    <mergeCell ref="B83:D83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7:D17"/>
    <mergeCell ref="B19:D19"/>
    <mergeCell ref="B20:D20"/>
    <mergeCell ref="B21:D21"/>
    <mergeCell ref="A6:B6"/>
    <mergeCell ref="D6:E6"/>
    <mergeCell ref="D10:F10"/>
    <mergeCell ref="B16:E16"/>
    <mergeCell ref="B66:D66"/>
    <mergeCell ref="B67:D67"/>
    <mergeCell ref="B68:D68"/>
    <mergeCell ref="B79:D79"/>
    <mergeCell ref="B69:D69"/>
    <mergeCell ref="B70:D70"/>
    <mergeCell ref="B71:D71"/>
    <mergeCell ref="B72:D72"/>
    <mergeCell ref="B73:D73"/>
    <mergeCell ref="B74:D74"/>
    <mergeCell ref="B62:D62"/>
    <mergeCell ref="B63:D63"/>
    <mergeCell ref="B64:D64"/>
    <mergeCell ref="B65:D65"/>
    <mergeCell ref="B58:D58"/>
    <mergeCell ref="B59:D59"/>
    <mergeCell ref="B60:D60"/>
    <mergeCell ref="B61:D61"/>
    <mergeCell ref="B57:D57"/>
    <mergeCell ref="B50:D50"/>
    <mergeCell ref="B51:D51"/>
    <mergeCell ref="B52:D52"/>
    <mergeCell ref="B53:D53"/>
    <mergeCell ref="B54:D54"/>
    <mergeCell ref="B55:D55"/>
    <mergeCell ref="B56:D56"/>
    <mergeCell ref="B46:D46"/>
    <mergeCell ref="B47:D47"/>
    <mergeCell ref="B48:D48"/>
    <mergeCell ref="B49:D49"/>
    <mergeCell ref="B75:D75"/>
    <mergeCell ref="B76:D76"/>
    <mergeCell ref="B77:D77"/>
    <mergeCell ref="B78:D78"/>
    <mergeCell ref="B38:D38"/>
    <mergeCell ref="B39:D39"/>
    <mergeCell ref="B40:D40"/>
    <mergeCell ref="B41:D41"/>
    <mergeCell ref="B42:D42"/>
    <mergeCell ref="B43:D43"/>
    <mergeCell ref="B44:D44"/>
    <mergeCell ref="B45:D45"/>
    <mergeCell ref="B84:D84"/>
    <mergeCell ref="B85:D85"/>
    <mergeCell ref="B86:D86"/>
    <mergeCell ref="B87:D87"/>
    <mergeCell ref="B92:D92"/>
    <mergeCell ref="B93:D93"/>
    <mergeCell ref="B88:D88"/>
    <mergeCell ref="B89:D89"/>
    <mergeCell ref="B90:D90"/>
    <mergeCell ref="B91:D91"/>
  </mergeCells>
  <printOptions/>
  <pageMargins left="0.75" right="0.75" top="0.42" bottom="0.03" header="0.4" footer="0"/>
  <pageSetup horizontalDpi="600" verticalDpi="600" orientation="landscape" paperSize="9" scale="45" r:id="rId2"/>
  <ignoredErrors>
    <ignoredError sqref="G23:M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8" sqref="L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2007-07-06T20:47:39Z</cp:lastPrinted>
  <dcterms:created xsi:type="dcterms:W3CDTF">2007-05-18T17:35:23Z</dcterms:created>
  <dcterms:modified xsi:type="dcterms:W3CDTF">2007-07-06T20:48:11Z</dcterms:modified>
  <cp:category/>
  <cp:version/>
  <cp:contentType/>
  <cp:contentStatus/>
</cp:coreProperties>
</file>