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2_20" sheetId="1" r:id="rId1"/>
  </sheets>
  <definedNames>
    <definedName name="_xlnm.Print_Area" localSheetId="0">'02_20'!$A$1:$Q$56</definedName>
  </definedNames>
  <calcPr fullCalcOnLoad="1"/>
</workbook>
</file>

<file path=xl/sharedStrings.xml><?xml version="1.0" encoding="utf-8"?>
<sst xmlns="http://schemas.openxmlformats.org/spreadsheetml/2006/main" count="106" uniqueCount="106">
  <si>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</si>
  <si>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</si>
  <si>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</si>
  <si>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</si>
  <si>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</si>
  <si>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</si>
  <si>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</si>
  <si>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Esquipulas</t>
  </si>
  <si>
    <t>Quezaltepeque</t>
  </si>
  <si>
    <t>San Jacinto</t>
  </si>
  <si>
    <t>Chiquimula</t>
  </si>
  <si>
    <t>Concepción   las Minas</t>
  </si>
  <si>
    <t>Variable</t>
  </si>
  <si>
    <t>Ref. Codigo Campo</t>
  </si>
  <si>
    <t>Código Departamento y Municipio</t>
  </si>
  <si>
    <t>San José la Arada</t>
  </si>
  <si>
    <t>San Juan Ermita</t>
  </si>
  <si>
    <t>Jocotán</t>
  </si>
  <si>
    <t>Camotán</t>
  </si>
  <si>
    <t>Olopa</t>
  </si>
  <si>
    <t>Ipala</t>
  </si>
  <si>
    <t>Departamento de Chiquimula</t>
  </si>
  <si>
    <t>Municipios del Departamento de Chiquimula</t>
  </si>
  <si>
    <t>Fuente de datos de educación</t>
  </si>
  <si>
    <t>Anuario Estadístico 2005, Ministerio de Educación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</si>
  <si>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</si>
  <si>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</si>
  <si>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</si>
  <si>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</si>
  <si>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</si>
  <si>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</si>
  <si>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</si>
  <si>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</si>
  <si>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</si>
  <si>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13f Población promovida en Primaria</t>
  </si>
  <si>
    <t>13g Población promovida en Primaria Hombre</t>
  </si>
  <si>
    <t>13h Población promovida en Primaria Mujer</t>
  </si>
  <si>
    <t>13k Población promovida en Básicos</t>
  </si>
  <si>
    <t>13l Población promovida en Básicos Hombre</t>
  </si>
  <si>
    <t>13m Población promovida en Básicos Mujer</t>
  </si>
  <si>
    <t>13p Población promovida en Diversificado</t>
  </si>
  <si>
    <t>13q Población promovida en Diversificado Hombre</t>
  </si>
  <si>
    <t>13r Población promovida en Diversificado Mujer</t>
  </si>
  <si>
    <t>13ah Tasa de Aprobación Primaria</t>
  </si>
  <si>
    <t>P_AP_PR</t>
  </si>
  <si>
    <t>13ai Tasa de Aprobación Primaria Hombre</t>
  </si>
  <si>
    <t>P_AP_PRH</t>
  </si>
  <si>
    <t>13aj Tasa de Aprobación Primaria Mujer</t>
  </si>
  <si>
    <t>P_AP_PRM</t>
  </si>
  <si>
    <t xml:space="preserve">13am Tasa de Reprobación Primaria </t>
  </si>
  <si>
    <t>P_RP_PR</t>
  </si>
  <si>
    <t>13an Tasa de Reprobación Primaria Hombre</t>
  </si>
  <si>
    <t>P_RP_PRH</t>
  </si>
  <si>
    <t>13ao Tasa de Reprobación Primaria Mujer</t>
  </si>
  <si>
    <t>P_RP_PRM</t>
  </si>
  <si>
    <t>13ar Tasa de Aprobación Básicos</t>
  </si>
  <si>
    <t>P_AP_BA</t>
  </si>
  <si>
    <t>13as Tasa de Aprobación Básicos Hombre</t>
  </si>
  <si>
    <t>P_AP_BAH</t>
  </si>
  <si>
    <t>13at Tasa de Aprobación Básicos Mujer</t>
  </si>
  <si>
    <t>P_AP_BAM</t>
  </si>
  <si>
    <t xml:space="preserve">13aw Tasa de Reprobación Básicos </t>
  </si>
  <si>
    <t>P_RP_BA</t>
  </si>
  <si>
    <t>13ax Tasa de Reprobación Básicos Hombre</t>
  </si>
  <si>
    <t>13ay Tasa de Reprobación Básicos Mujer</t>
  </si>
  <si>
    <t>13bb Tasa de Aprobación Diversificado</t>
  </si>
  <si>
    <t>P_AP_DV</t>
  </si>
  <si>
    <t>13bc Tasa de Aprobación Diversificado Hombre</t>
  </si>
  <si>
    <t>P_AP_DVH</t>
  </si>
  <si>
    <t>13bd Tasa de Aprobación Diversificado Mujer</t>
  </si>
  <si>
    <t>P_AP_DVM</t>
  </si>
  <si>
    <t xml:space="preserve">13bg Tasa de Reprobación Diversificado </t>
  </si>
  <si>
    <t>P_RP_DV</t>
  </si>
  <si>
    <t>13bh Tasa de Reprobación Diversificado Hombre</t>
  </si>
  <si>
    <t>P_RP_DVH</t>
  </si>
  <si>
    <t>13bi Tasa de Reprobación Diversificado Mujer</t>
  </si>
  <si>
    <t>P_RP_DVM</t>
  </si>
  <si>
    <t>Tasa de aprobación, calculada como: (población promovida / población inscrita final) * 100</t>
  </si>
  <si>
    <t>Tasa de reprobación, calculada como: [(población inscrita final - población promovida) / población inscrita final)] * 100</t>
  </si>
  <si>
    <t>Total de Estudiantes promovidos y no promovidos por nivel de escolaridad, por sexo y grupo étnico</t>
  </si>
  <si>
    <t>Indicador</t>
  </si>
  <si>
    <t>Tasa de aprobación</t>
  </si>
  <si>
    <t>Tasa de reprobación</t>
  </si>
  <si>
    <t xml:space="preserve">Fecha de Datos </t>
  </si>
  <si>
    <t>Número de personas</t>
  </si>
  <si>
    <t>13 - 20</t>
  </si>
  <si>
    <t>T6A15PRF</t>
  </si>
  <si>
    <t>T6A15PRFH</t>
  </si>
  <si>
    <t>T6A15PR_M</t>
  </si>
  <si>
    <t>T12A21BAF</t>
  </si>
  <si>
    <t>T12A21BAFH</t>
  </si>
  <si>
    <t>T12A21BAFM</t>
  </si>
  <si>
    <t>T15A21DVF</t>
  </si>
  <si>
    <t>T15A21DVFH</t>
  </si>
  <si>
    <t>T15A21DVFM</t>
  </si>
  <si>
    <t>PROPR</t>
  </si>
  <si>
    <t>PROPRH</t>
  </si>
  <si>
    <t>PROPRM</t>
  </si>
  <si>
    <t>PROBA</t>
  </si>
  <si>
    <t>PROBAH</t>
  </si>
  <si>
    <t>PROBAM</t>
  </si>
  <si>
    <t>PRODV</t>
  </si>
  <si>
    <t>PRODVH</t>
  </si>
  <si>
    <t>PRODVM</t>
  </si>
  <si>
    <t>P_RP_BAH</t>
  </si>
  <si>
    <t>P_RP_BAM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</si>
</sst>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7" xfId="0" applyFont="1" applyFill="1" applyBorder="1" applyAlignment="1">
      <alignment/>
    </xf>
    <xf numFmtId="0" fontId="4" fillId="0" borderId="4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1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3" xfId="0" applyFont="1" applyFill="1" applyBorder="1" applyAlignment="1">
      <alignment vertical="center"/>
    </xf>
    <xf numFmtId="0" fontId="8" fillId="3" borderId="13" xfId="0" applyFont="1" applyFill="1" applyBorder="1" applyAlignment="1">
      <alignment/>
    </xf>
    <xf numFmtId="2" fontId="3" fillId="3" borderId="1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zoomScale="85" zoomScaleNormal="85" workbookViewId="0" topLeftCell="A1">
      <selection activeCell="E28" sqref="E28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1.851562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45" t="s">
        <v>4</v>
      </c>
      <c r="B6" s="46"/>
      <c r="D6" s="43" t="s">
        <v>85</v>
      </c>
      <c r="E6" s="44"/>
    </row>
    <row r="7" s="6" customFormat="1" ht="12"/>
    <row r="8" spans="2:12" s="6" customFormat="1" ht="12.75" customHeight="1">
      <c r="B8" s="11" t="s">
        <v>12</v>
      </c>
      <c r="C8" s="8"/>
      <c r="D8" s="29" t="s">
        <v>79</v>
      </c>
      <c r="E8" s="29"/>
      <c r="F8" s="29"/>
      <c r="G8" s="29"/>
      <c r="H8" s="29"/>
      <c r="I8" s="29"/>
      <c r="J8" s="29"/>
      <c r="K8" s="30"/>
      <c r="L8" s="20"/>
    </row>
    <row r="9" spans="2:12" s="21" customFormat="1" ht="12.75" customHeight="1">
      <c r="B9" s="12" t="s">
        <v>80</v>
      </c>
      <c r="C9" s="9"/>
      <c r="D9" s="31" t="s">
        <v>81</v>
      </c>
      <c r="E9" s="31"/>
      <c r="F9" s="31"/>
      <c r="G9" s="31"/>
      <c r="H9" s="31"/>
      <c r="I9" s="31"/>
      <c r="J9" s="31"/>
      <c r="K9" s="32"/>
      <c r="L9" s="22"/>
    </row>
    <row r="10" spans="2:12" s="21" customFormat="1" ht="12.75" customHeight="1">
      <c r="B10" s="12"/>
      <c r="C10" s="9"/>
      <c r="D10" s="31" t="s">
        <v>82</v>
      </c>
      <c r="E10" s="31"/>
      <c r="F10" s="31"/>
      <c r="G10" s="31"/>
      <c r="H10" s="31"/>
      <c r="I10" s="31"/>
      <c r="J10" s="31"/>
      <c r="K10" s="32"/>
      <c r="L10" s="22"/>
    </row>
    <row r="11" spans="2:12" s="6" customFormat="1" ht="12">
      <c r="B11" s="13" t="s">
        <v>5</v>
      </c>
      <c r="C11" s="7"/>
      <c r="D11" s="33" t="s">
        <v>22</v>
      </c>
      <c r="E11" s="33"/>
      <c r="F11" s="33"/>
      <c r="G11" s="33"/>
      <c r="H11" s="33"/>
      <c r="I11" s="33"/>
      <c r="J11" s="33"/>
      <c r="K11" s="34"/>
      <c r="L11" s="23"/>
    </row>
    <row r="12" spans="2:12" s="6" customFormat="1" ht="12.75" customHeight="1">
      <c r="B12" s="13" t="s">
        <v>83</v>
      </c>
      <c r="C12" s="7"/>
      <c r="D12" s="35">
        <v>2005</v>
      </c>
      <c r="E12" s="35"/>
      <c r="F12" s="35"/>
      <c r="G12" s="35"/>
      <c r="H12" s="35"/>
      <c r="I12" s="35"/>
      <c r="J12" s="35"/>
      <c r="K12" s="36"/>
      <c r="L12" s="23"/>
    </row>
    <row r="13" spans="2:20" s="6" customFormat="1" ht="12">
      <c r="B13" s="13" t="s">
        <v>6</v>
      </c>
      <c r="C13" s="7"/>
      <c r="D13" s="33" t="s">
        <v>84</v>
      </c>
      <c r="E13" s="33"/>
      <c r="F13" s="33"/>
      <c r="G13" s="33"/>
      <c r="H13" s="33"/>
      <c r="I13" s="33"/>
      <c r="J13" s="33"/>
      <c r="K13" s="34"/>
      <c r="R13" s="24"/>
      <c r="S13" s="24"/>
      <c r="T13" s="24"/>
    </row>
    <row r="14" spans="2:12" s="25" customFormat="1" ht="12">
      <c r="B14" s="15" t="s">
        <v>23</v>
      </c>
      <c r="C14" s="10"/>
      <c r="D14" s="16" t="s">
        <v>24</v>
      </c>
      <c r="E14" s="16"/>
      <c r="F14" s="16"/>
      <c r="G14" s="16"/>
      <c r="H14" s="16"/>
      <c r="I14" s="16"/>
      <c r="J14" s="16"/>
      <c r="K14" s="17"/>
      <c r="L14" s="14"/>
    </row>
    <row r="16" spans="2:17" ht="24.75" customHeight="1">
      <c r="B16" s="26"/>
      <c r="C16" s="27"/>
      <c r="D16" s="27"/>
      <c r="E16" s="28"/>
      <c r="F16" s="41" t="s">
        <v>10</v>
      </c>
      <c r="G16" s="41" t="s">
        <v>15</v>
      </c>
      <c r="H16" s="41" t="s">
        <v>16</v>
      </c>
      <c r="I16" s="41" t="s">
        <v>17</v>
      </c>
      <c r="J16" s="41" t="s">
        <v>18</v>
      </c>
      <c r="K16" s="41" t="s">
        <v>19</v>
      </c>
      <c r="L16" s="41" t="s">
        <v>7</v>
      </c>
      <c r="M16" s="41" t="s">
        <v>11</v>
      </c>
      <c r="N16" s="41" t="s">
        <v>8</v>
      </c>
      <c r="O16" s="41" t="s">
        <v>9</v>
      </c>
      <c r="P16" s="41" t="s">
        <v>20</v>
      </c>
      <c r="Q16" s="41" t="s">
        <v>21</v>
      </c>
    </row>
    <row r="17" spans="2:17" ht="12.75">
      <c r="B17" s="37" t="s">
        <v>14</v>
      </c>
      <c r="C17" s="38"/>
      <c r="D17" s="39"/>
      <c r="E17" s="40" t="s">
        <v>13</v>
      </c>
      <c r="F17" s="42">
        <v>2001</v>
      </c>
      <c r="G17" s="42">
        <v>2002</v>
      </c>
      <c r="H17" s="42">
        <v>2003</v>
      </c>
      <c r="I17" s="42">
        <v>2004</v>
      </c>
      <c r="J17" s="42">
        <v>2005</v>
      </c>
      <c r="K17" s="42">
        <v>2006</v>
      </c>
      <c r="L17" s="42">
        <v>2007</v>
      </c>
      <c r="M17" s="42">
        <v>2008</v>
      </c>
      <c r="N17" s="42">
        <v>2009</v>
      </c>
      <c r="O17" s="42">
        <v>2010</v>
      </c>
      <c r="P17" s="42">
        <v>2011</v>
      </c>
      <c r="Q17" s="42">
        <v>20</v>
      </c>
    </row>
    <row r="18" spans="2:17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21" ht="12.75" customHeight="1">
      <c r="B19" s="47" t="s">
        <v>25</v>
      </c>
      <c r="C19" s="48"/>
      <c r="D19" s="48"/>
      <c r="E19" s="49" t="s">
        <v>86</v>
      </c>
      <c r="F19" s="50">
        <v>14374</v>
      </c>
      <c r="G19" s="51">
        <v>1368</v>
      </c>
      <c r="H19" s="51">
        <v>2305</v>
      </c>
      <c r="I19" s="51">
        <v>7934</v>
      </c>
      <c r="J19" s="51">
        <v>6990</v>
      </c>
      <c r="K19" s="51">
        <v>3487</v>
      </c>
      <c r="L19" s="51">
        <v>7624</v>
      </c>
      <c r="M19" s="51">
        <v>2063</v>
      </c>
      <c r="N19" s="51">
        <v>4912</v>
      </c>
      <c r="O19" s="51">
        <v>1976</v>
      </c>
      <c r="P19" s="51">
        <v>3628</v>
      </c>
      <c r="Q19" s="51">
        <f aca="true" t="shared" si="0" ref="Q19:Q36">SUM(F19:P19)</f>
        <v>56661</v>
      </c>
      <c r="R19" s="6"/>
      <c r="S19" s="6"/>
      <c r="T19" s="6"/>
      <c r="U19" s="6"/>
    </row>
    <row r="20" spans="2:21" ht="12.75" customHeight="1">
      <c r="B20" s="47" t="s">
        <v>26</v>
      </c>
      <c r="C20" s="48"/>
      <c r="D20" s="48"/>
      <c r="E20" s="49" t="s">
        <v>87</v>
      </c>
      <c r="F20" s="50">
        <v>7482</v>
      </c>
      <c r="G20" s="51">
        <v>698</v>
      </c>
      <c r="H20" s="51">
        <v>1219</v>
      </c>
      <c r="I20" s="51">
        <v>4179</v>
      </c>
      <c r="J20" s="51">
        <v>3648</v>
      </c>
      <c r="K20" s="51">
        <v>1762</v>
      </c>
      <c r="L20" s="51">
        <v>3794</v>
      </c>
      <c r="M20" s="51">
        <v>1043</v>
      </c>
      <c r="N20" s="51">
        <v>2502</v>
      </c>
      <c r="O20" s="51">
        <v>980</v>
      </c>
      <c r="P20" s="51">
        <v>1817</v>
      </c>
      <c r="Q20" s="51">
        <f t="shared" si="0"/>
        <v>29124</v>
      </c>
      <c r="R20" s="6"/>
      <c r="S20" s="6"/>
      <c r="T20" s="6"/>
      <c r="U20" s="6"/>
    </row>
    <row r="21" spans="2:21" ht="12.75" customHeight="1">
      <c r="B21" s="47" t="s">
        <v>27</v>
      </c>
      <c r="C21" s="48"/>
      <c r="D21" s="48"/>
      <c r="E21" s="49" t="s">
        <v>88</v>
      </c>
      <c r="F21" s="50">
        <v>6892</v>
      </c>
      <c r="G21" s="51">
        <v>670</v>
      </c>
      <c r="H21" s="51">
        <v>1086</v>
      </c>
      <c r="I21" s="51">
        <v>3755</v>
      </c>
      <c r="J21" s="51">
        <v>3342</v>
      </c>
      <c r="K21" s="51">
        <v>1725</v>
      </c>
      <c r="L21" s="51">
        <v>3830</v>
      </c>
      <c r="M21" s="51">
        <v>1020</v>
      </c>
      <c r="N21" s="51">
        <v>2410</v>
      </c>
      <c r="O21" s="51">
        <v>996</v>
      </c>
      <c r="P21" s="51">
        <v>1811</v>
      </c>
      <c r="Q21" s="51">
        <f t="shared" si="0"/>
        <v>27537</v>
      </c>
      <c r="R21" s="6"/>
      <c r="S21" s="6"/>
      <c r="T21" s="6"/>
      <c r="U21" s="6"/>
    </row>
    <row r="22" spans="2:21" ht="12.75" customHeight="1">
      <c r="B22" s="47" t="s">
        <v>28</v>
      </c>
      <c r="C22" s="48"/>
      <c r="D22" s="48"/>
      <c r="E22" s="49" t="s">
        <v>89</v>
      </c>
      <c r="F22" s="50">
        <v>3578</v>
      </c>
      <c r="G22" s="51">
        <v>1296</v>
      </c>
      <c r="H22" s="51">
        <v>421</v>
      </c>
      <c r="I22" s="51">
        <v>909</v>
      </c>
      <c r="J22" s="51">
        <v>859</v>
      </c>
      <c r="K22" s="51">
        <v>303</v>
      </c>
      <c r="L22" s="51">
        <v>1308</v>
      </c>
      <c r="M22" s="51">
        <v>330</v>
      </c>
      <c r="N22" s="51">
        <v>795</v>
      </c>
      <c r="O22" s="51">
        <v>188</v>
      </c>
      <c r="P22" s="51">
        <v>913</v>
      </c>
      <c r="Q22" s="51">
        <f t="shared" si="0"/>
        <v>10900</v>
      </c>
      <c r="R22" s="6"/>
      <c r="S22" s="6"/>
      <c r="T22" s="6"/>
      <c r="U22" s="6"/>
    </row>
    <row r="23" spans="2:21" ht="12.75" customHeight="1">
      <c r="B23" s="47" t="s">
        <v>29</v>
      </c>
      <c r="C23" s="48"/>
      <c r="D23" s="48"/>
      <c r="E23" s="49" t="s">
        <v>90</v>
      </c>
      <c r="F23" s="50">
        <v>1734</v>
      </c>
      <c r="G23" s="51">
        <v>561</v>
      </c>
      <c r="H23" s="51">
        <v>212</v>
      </c>
      <c r="I23" s="51">
        <v>511</v>
      </c>
      <c r="J23" s="51">
        <v>442</v>
      </c>
      <c r="K23" s="51">
        <v>148</v>
      </c>
      <c r="L23" s="51">
        <v>587</v>
      </c>
      <c r="M23" s="51">
        <v>133</v>
      </c>
      <c r="N23" s="51">
        <v>350</v>
      </c>
      <c r="O23" s="51">
        <v>87</v>
      </c>
      <c r="P23" s="51">
        <v>395</v>
      </c>
      <c r="Q23" s="51">
        <f t="shared" si="0"/>
        <v>5160</v>
      </c>
      <c r="R23" s="6"/>
      <c r="S23" s="6"/>
      <c r="T23" s="6"/>
      <c r="U23" s="6"/>
    </row>
    <row r="24" spans="2:21" ht="12.75" customHeight="1">
      <c r="B24" s="47" t="s">
        <v>30</v>
      </c>
      <c r="C24" s="48"/>
      <c r="D24" s="48"/>
      <c r="E24" s="49" t="s">
        <v>91</v>
      </c>
      <c r="F24" s="50">
        <v>1844</v>
      </c>
      <c r="G24" s="51">
        <v>735</v>
      </c>
      <c r="H24" s="51">
        <v>209</v>
      </c>
      <c r="I24" s="51">
        <v>398</v>
      </c>
      <c r="J24" s="51">
        <v>417</v>
      </c>
      <c r="K24" s="51">
        <v>155</v>
      </c>
      <c r="L24" s="51">
        <v>721</v>
      </c>
      <c r="M24" s="51">
        <v>197</v>
      </c>
      <c r="N24" s="51">
        <v>445</v>
      </c>
      <c r="O24" s="51">
        <v>101</v>
      </c>
      <c r="P24" s="51">
        <v>518</v>
      </c>
      <c r="Q24" s="51">
        <f t="shared" si="0"/>
        <v>5740</v>
      </c>
      <c r="R24" s="6"/>
      <c r="S24" s="6"/>
      <c r="T24" s="6"/>
      <c r="U24" s="6"/>
    </row>
    <row r="25" spans="2:21" ht="12.75" customHeight="1">
      <c r="B25" s="47" t="s">
        <v>31</v>
      </c>
      <c r="C25" s="48"/>
      <c r="D25" s="48"/>
      <c r="E25" s="49" t="s">
        <v>92</v>
      </c>
      <c r="F25" s="50">
        <v>3226</v>
      </c>
      <c r="G25" s="51">
        <v>3</v>
      </c>
      <c r="H25" s="51">
        <v>0</v>
      </c>
      <c r="I25" s="51">
        <v>361</v>
      </c>
      <c r="J25" s="51">
        <v>157</v>
      </c>
      <c r="K25" s="51">
        <v>78</v>
      </c>
      <c r="L25" s="51">
        <v>906</v>
      </c>
      <c r="M25" s="51">
        <v>20</v>
      </c>
      <c r="N25" s="51">
        <v>194</v>
      </c>
      <c r="O25" s="51">
        <v>0</v>
      </c>
      <c r="P25" s="51">
        <v>627</v>
      </c>
      <c r="Q25" s="51">
        <f t="shared" si="0"/>
        <v>5572</v>
      </c>
      <c r="R25" s="6"/>
      <c r="S25" s="6"/>
      <c r="T25" s="6"/>
      <c r="U25" s="6"/>
    </row>
    <row r="26" spans="2:21" ht="12.75" customHeight="1">
      <c r="B26" s="47" t="s">
        <v>32</v>
      </c>
      <c r="C26" s="48"/>
      <c r="D26" s="48"/>
      <c r="E26" s="49" t="s">
        <v>93</v>
      </c>
      <c r="F26" s="50">
        <v>1414</v>
      </c>
      <c r="G26" s="51">
        <v>1</v>
      </c>
      <c r="H26" s="51">
        <v>0</v>
      </c>
      <c r="I26" s="51">
        <v>177</v>
      </c>
      <c r="J26" s="51">
        <v>75</v>
      </c>
      <c r="K26" s="51">
        <v>43</v>
      </c>
      <c r="L26" s="51">
        <v>341</v>
      </c>
      <c r="M26" s="51">
        <v>3</v>
      </c>
      <c r="N26" s="51">
        <v>77</v>
      </c>
      <c r="O26" s="51">
        <v>0</v>
      </c>
      <c r="P26" s="51">
        <v>226</v>
      </c>
      <c r="Q26" s="51">
        <f t="shared" si="0"/>
        <v>2357</v>
      </c>
      <c r="R26" s="6"/>
      <c r="S26" s="6"/>
      <c r="T26" s="6"/>
      <c r="U26" s="6"/>
    </row>
    <row r="27" spans="2:21" ht="12.75" customHeight="1">
      <c r="B27" s="47" t="s">
        <v>33</v>
      </c>
      <c r="C27" s="48"/>
      <c r="D27" s="48"/>
      <c r="E27" s="49" t="s">
        <v>94</v>
      </c>
      <c r="F27" s="50">
        <v>1812</v>
      </c>
      <c r="G27" s="50">
        <v>2</v>
      </c>
      <c r="H27" s="50">
        <v>0</v>
      </c>
      <c r="I27" s="50">
        <v>184</v>
      </c>
      <c r="J27" s="50">
        <v>82</v>
      </c>
      <c r="K27" s="50">
        <v>35</v>
      </c>
      <c r="L27" s="50">
        <v>565</v>
      </c>
      <c r="M27" s="50">
        <v>17</v>
      </c>
      <c r="N27" s="50">
        <v>117</v>
      </c>
      <c r="O27" s="50">
        <v>0</v>
      </c>
      <c r="P27" s="50">
        <v>401</v>
      </c>
      <c r="Q27" s="50">
        <f t="shared" si="0"/>
        <v>3215</v>
      </c>
      <c r="R27" s="6"/>
      <c r="S27" s="6"/>
      <c r="T27" s="6"/>
      <c r="U27" s="6"/>
    </row>
    <row r="28" spans="2:21" ht="12.75" customHeight="1">
      <c r="B28" s="52" t="s">
        <v>34</v>
      </c>
      <c r="C28" s="48"/>
      <c r="D28" s="48"/>
      <c r="E28" s="53" t="s">
        <v>95</v>
      </c>
      <c r="F28" s="50">
        <v>12209</v>
      </c>
      <c r="G28" s="50">
        <v>1174</v>
      </c>
      <c r="H28" s="50">
        <v>1903</v>
      </c>
      <c r="I28" s="50">
        <v>6169</v>
      </c>
      <c r="J28" s="50">
        <v>5825</v>
      </c>
      <c r="K28" s="50">
        <v>2776</v>
      </c>
      <c r="L28" s="50">
        <v>6473</v>
      </c>
      <c r="M28" s="50">
        <v>1858</v>
      </c>
      <c r="N28" s="50">
        <v>4311</v>
      </c>
      <c r="O28" s="50">
        <v>1641</v>
      </c>
      <c r="P28" s="50">
        <v>3289</v>
      </c>
      <c r="Q28" s="50">
        <f t="shared" si="0"/>
        <v>47628</v>
      </c>
      <c r="R28" s="6"/>
      <c r="S28" s="6"/>
      <c r="T28" s="6"/>
      <c r="U28" s="6"/>
    </row>
    <row r="29" spans="2:21" ht="12.75" customHeight="1">
      <c r="B29" s="52" t="s">
        <v>35</v>
      </c>
      <c r="C29" s="48"/>
      <c r="D29" s="48"/>
      <c r="E29" s="53" t="s">
        <v>96</v>
      </c>
      <c r="F29" s="50">
        <v>6244</v>
      </c>
      <c r="G29" s="50">
        <v>579</v>
      </c>
      <c r="H29" s="50">
        <v>988</v>
      </c>
      <c r="I29" s="50">
        <v>3250</v>
      </c>
      <c r="J29" s="50">
        <v>3009</v>
      </c>
      <c r="K29" s="50">
        <v>1388</v>
      </c>
      <c r="L29" s="50">
        <v>3113</v>
      </c>
      <c r="M29" s="50">
        <v>923</v>
      </c>
      <c r="N29" s="50">
        <v>2157</v>
      </c>
      <c r="O29" s="50">
        <v>794</v>
      </c>
      <c r="P29" s="50">
        <v>1616</v>
      </c>
      <c r="Q29" s="50">
        <f t="shared" si="0"/>
        <v>24061</v>
      </c>
      <c r="R29" s="6"/>
      <c r="S29" s="6"/>
      <c r="T29" s="6"/>
      <c r="U29" s="6"/>
    </row>
    <row r="30" spans="2:21" ht="12.75" customHeight="1">
      <c r="B30" s="52" t="s">
        <v>36</v>
      </c>
      <c r="C30" s="48"/>
      <c r="D30" s="48"/>
      <c r="E30" s="53" t="s">
        <v>97</v>
      </c>
      <c r="F30" s="50">
        <v>5965</v>
      </c>
      <c r="G30" s="50">
        <v>595</v>
      </c>
      <c r="H30" s="50">
        <v>915</v>
      </c>
      <c r="I30" s="50">
        <v>2919</v>
      </c>
      <c r="J30" s="50">
        <v>2816</v>
      </c>
      <c r="K30" s="50">
        <v>1388</v>
      </c>
      <c r="L30" s="50">
        <v>3360</v>
      </c>
      <c r="M30" s="50">
        <v>935</v>
      </c>
      <c r="N30" s="50">
        <v>2154</v>
      </c>
      <c r="O30" s="50">
        <v>847</v>
      </c>
      <c r="P30" s="50">
        <v>1673</v>
      </c>
      <c r="Q30" s="50">
        <f t="shared" si="0"/>
        <v>23567</v>
      </c>
      <c r="R30" s="6"/>
      <c r="S30" s="6"/>
      <c r="T30" s="6"/>
      <c r="U30" s="6"/>
    </row>
    <row r="31" spans="2:21" ht="12.75" customHeight="1">
      <c r="B31" s="52" t="s">
        <v>37</v>
      </c>
      <c r="C31" s="48"/>
      <c r="D31" s="48"/>
      <c r="E31" s="53" t="s">
        <v>98</v>
      </c>
      <c r="F31" s="51">
        <v>1822</v>
      </c>
      <c r="G31" s="51">
        <v>897</v>
      </c>
      <c r="H31" s="51">
        <v>379</v>
      </c>
      <c r="I31" s="51">
        <v>547</v>
      </c>
      <c r="J31" s="51">
        <v>731</v>
      </c>
      <c r="K31" s="51">
        <v>241</v>
      </c>
      <c r="L31" s="51">
        <v>797</v>
      </c>
      <c r="M31" s="51">
        <v>249</v>
      </c>
      <c r="N31" s="51">
        <v>560</v>
      </c>
      <c r="O31" s="51">
        <v>116</v>
      </c>
      <c r="P31" s="51">
        <v>680</v>
      </c>
      <c r="Q31" s="50">
        <f t="shared" si="0"/>
        <v>7019</v>
      </c>
      <c r="R31" s="6"/>
      <c r="S31" s="6"/>
      <c r="T31" s="6"/>
      <c r="U31" s="6"/>
    </row>
    <row r="32" spans="2:21" ht="12.75" customHeight="1">
      <c r="B32" s="52" t="s">
        <v>38</v>
      </c>
      <c r="C32" s="48"/>
      <c r="D32" s="48"/>
      <c r="E32" s="53" t="s">
        <v>99</v>
      </c>
      <c r="F32" s="51">
        <v>823</v>
      </c>
      <c r="G32" s="51">
        <v>347</v>
      </c>
      <c r="H32" s="51">
        <v>191</v>
      </c>
      <c r="I32" s="51">
        <v>307</v>
      </c>
      <c r="J32" s="51">
        <v>376</v>
      </c>
      <c r="K32" s="51">
        <v>116</v>
      </c>
      <c r="L32" s="51">
        <v>325</v>
      </c>
      <c r="M32" s="51">
        <v>100</v>
      </c>
      <c r="N32" s="51">
        <v>235</v>
      </c>
      <c r="O32" s="51">
        <v>54</v>
      </c>
      <c r="P32" s="51">
        <v>267</v>
      </c>
      <c r="Q32" s="50">
        <f t="shared" si="0"/>
        <v>3141</v>
      </c>
      <c r="R32" s="6"/>
      <c r="S32" s="6"/>
      <c r="T32" s="6"/>
      <c r="U32" s="6"/>
    </row>
    <row r="33" spans="2:21" ht="12.75" customHeight="1">
      <c r="B33" s="52" t="s">
        <v>39</v>
      </c>
      <c r="C33" s="48"/>
      <c r="D33" s="48"/>
      <c r="E33" s="53" t="s">
        <v>100</v>
      </c>
      <c r="F33" s="51">
        <v>999</v>
      </c>
      <c r="G33" s="51">
        <v>550</v>
      </c>
      <c r="H33" s="51">
        <v>188</v>
      </c>
      <c r="I33" s="51">
        <v>240</v>
      </c>
      <c r="J33" s="51">
        <v>355</v>
      </c>
      <c r="K33" s="51">
        <v>125</v>
      </c>
      <c r="L33" s="51">
        <v>472</v>
      </c>
      <c r="M33" s="51">
        <v>149</v>
      </c>
      <c r="N33" s="51">
        <v>325</v>
      </c>
      <c r="O33" s="51">
        <v>62</v>
      </c>
      <c r="P33" s="51">
        <v>413</v>
      </c>
      <c r="Q33" s="50">
        <f t="shared" si="0"/>
        <v>3878</v>
      </c>
      <c r="R33" s="6"/>
      <c r="S33" s="6"/>
      <c r="T33" s="6"/>
      <c r="U33" s="6"/>
    </row>
    <row r="34" spans="2:21" ht="12.75" customHeight="1">
      <c r="B34" s="52" t="s">
        <v>40</v>
      </c>
      <c r="C34" s="48"/>
      <c r="D34" s="48"/>
      <c r="E34" s="53" t="s">
        <v>101</v>
      </c>
      <c r="F34" s="51">
        <v>2204</v>
      </c>
      <c r="G34" s="51">
        <v>2</v>
      </c>
      <c r="H34" s="51">
        <v>0</v>
      </c>
      <c r="I34" s="51">
        <v>197</v>
      </c>
      <c r="J34" s="51">
        <v>111</v>
      </c>
      <c r="K34" s="51">
        <v>44</v>
      </c>
      <c r="L34" s="51">
        <v>649</v>
      </c>
      <c r="M34" s="51">
        <v>11</v>
      </c>
      <c r="N34" s="51">
        <v>155</v>
      </c>
      <c r="O34" s="51">
        <v>0</v>
      </c>
      <c r="P34" s="51">
        <v>548</v>
      </c>
      <c r="Q34" s="50">
        <f t="shared" si="0"/>
        <v>3921</v>
      </c>
      <c r="R34" s="6"/>
      <c r="S34" s="6"/>
      <c r="T34" s="6"/>
      <c r="U34" s="6"/>
    </row>
    <row r="35" spans="2:21" ht="12.75" customHeight="1">
      <c r="B35" s="52" t="s">
        <v>41</v>
      </c>
      <c r="C35" s="48"/>
      <c r="D35" s="48"/>
      <c r="E35" s="53" t="s">
        <v>102</v>
      </c>
      <c r="F35" s="51">
        <v>956</v>
      </c>
      <c r="G35" s="51">
        <v>1</v>
      </c>
      <c r="H35" s="51">
        <v>0</v>
      </c>
      <c r="I35" s="51">
        <v>96</v>
      </c>
      <c r="J35" s="51">
        <v>49</v>
      </c>
      <c r="K35" s="51">
        <v>27</v>
      </c>
      <c r="L35" s="51">
        <v>235</v>
      </c>
      <c r="M35" s="51">
        <v>2</v>
      </c>
      <c r="N35" s="51">
        <v>62</v>
      </c>
      <c r="O35" s="51">
        <v>0</v>
      </c>
      <c r="P35" s="51">
        <v>179</v>
      </c>
      <c r="Q35" s="50">
        <f t="shared" si="0"/>
        <v>1607</v>
      </c>
      <c r="R35" s="6"/>
      <c r="S35" s="6"/>
      <c r="T35" s="6"/>
      <c r="U35" s="6"/>
    </row>
    <row r="36" spans="2:21" ht="12.75" customHeight="1">
      <c r="B36" s="52" t="s">
        <v>42</v>
      </c>
      <c r="C36" s="48"/>
      <c r="D36" s="48"/>
      <c r="E36" s="53" t="s">
        <v>103</v>
      </c>
      <c r="F36" s="51">
        <v>1248</v>
      </c>
      <c r="G36" s="51">
        <v>1</v>
      </c>
      <c r="H36" s="51">
        <v>0</v>
      </c>
      <c r="I36" s="51">
        <v>101</v>
      </c>
      <c r="J36" s="51">
        <v>62</v>
      </c>
      <c r="K36" s="51">
        <v>17</v>
      </c>
      <c r="L36" s="51">
        <v>414</v>
      </c>
      <c r="M36" s="51">
        <v>9</v>
      </c>
      <c r="N36" s="51">
        <v>93</v>
      </c>
      <c r="O36" s="51">
        <v>0</v>
      </c>
      <c r="P36" s="51">
        <v>369</v>
      </c>
      <c r="Q36" s="50">
        <f t="shared" si="0"/>
        <v>2314</v>
      </c>
      <c r="R36" s="6"/>
      <c r="S36" s="6"/>
      <c r="T36" s="6"/>
      <c r="U36" s="6"/>
    </row>
    <row r="37" spans="2:21" ht="12.75" customHeight="1">
      <c r="B37" s="52" t="s">
        <v>43</v>
      </c>
      <c r="C37" s="48"/>
      <c r="D37" s="48"/>
      <c r="E37" s="53" t="s">
        <v>44</v>
      </c>
      <c r="F37" s="54">
        <f>SUM(F28/F19)*100</f>
        <v>84.93808264922778</v>
      </c>
      <c r="G37" s="54">
        <f aca="true" t="shared" si="1" ref="G37:Q37">SUM(G28/G19)*100</f>
        <v>85.81871345029239</v>
      </c>
      <c r="H37" s="54">
        <f t="shared" si="1"/>
        <v>82.55965292841648</v>
      </c>
      <c r="I37" s="54">
        <f t="shared" si="1"/>
        <v>77.75397025460046</v>
      </c>
      <c r="J37" s="54">
        <f t="shared" si="1"/>
        <v>83.33333333333334</v>
      </c>
      <c r="K37" s="54">
        <f t="shared" si="1"/>
        <v>79.60997992543733</v>
      </c>
      <c r="L37" s="54">
        <f t="shared" si="1"/>
        <v>84.90293809024135</v>
      </c>
      <c r="M37" s="54">
        <f t="shared" si="1"/>
        <v>90.0630150266602</v>
      </c>
      <c r="N37" s="54">
        <f t="shared" si="1"/>
        <v>87.76465798045604</v>
      </c>
      <c r="O37" s="54">
        <f t="shared" si="1"/>
        <v>83.04655870445345</v>
      </c>
      <c r="P37" s="54">
        <f t="shared" si="1"/>
        <v>90.65600882028666</v>
      </c>
      <c r="Q37" s="54">
        <f t="shared" si="1"/>
        <v>84.05781754646054</v>
      </c>
      <c r="R37" s="6"/>
      <c r="S37" s="6"/>
      <c r="T37" s="6"/>
      <c r="U37" s="6"/>
    </row>
    <row r="38" spans="2:21" ht="12.75" customHeight="1">
      <c r="B38" s="52" t="s">
        <v>45</v>
      </c>
      <c r="C38" s="48"/>
      <c r="D38" s="48"/>
      <c r="E38" s="53" t="s">
        <v>46</v>
      </c>
      <c r="F38" s="54">
        <f aca="true" t="shared" si="2" ref="F38:Q39">SUM(F29/F20)*100</f>
        <v>83.4536220261962</v>
      </c>
      <c r="G38" s="54">
        <f t="shared" si="2"/>
        <v>82.9512893982808</v>
      </c>
      <c r="H38" s="54">
        <f t="shared" si="2"/>
        <v>81.05004101722724</v>
      </c>
      <c r="I38" s="54">
        <f t="shared" si="2"/>
        <v>77.76980138789183</v>
      </c>
      <c r="J38" s="54">
        <f t="shared" si="2"/>
        <v>82.48355263157895</v>
      </c>
      <c r="K38" s="54">
        <f t="shared" si="2"/>
        <v>78.77412031782066</v>
      </c>
      <c r="L38" s="54">
        <f t="shared" si="2"/>
        <v>82.05060622034792</v>
      </c>
      <c r="M38" s="54">
        <f t="shared" si="2"/>
        <v>88.4947267497603</v>
      </c>
      <c r="N38" s="54">
        <f t="shared" si="2"/>
        <v>86.21103117505994</v>
      </c>
      <c r="O38" s="54">
        <f t="shared" si="2"/>
        <v>81.0204081632653</v>
      </c>
      <c r="P38" s="54">
        <f t="shared" si="2"/>
        <v>88.93780957622455</v>
      </c>
      <c r="Q38" s="54">
        <f t="shared" si="2"/>
        <v>82.61571212745503</v>
      </c>
      <c r="R38" s="6"/>
      <c r="S38" s="6"/>
      <c r="T38" s="6"/>
      <c r="U38" s="6"/>
    </row>
    <row r="39" spans="2:21" ht="12.75" customHeight="1">
      <c r="B39" s="52" t="s">
        <v>47</v>
      </c>
      <c r="C39" s="48"/>
      <c r="D39" s="48"/>
      <c r="E39" s="53" t="s">
        <v>48</v>
      </c>
      <c r="F39" s="54">
        <f t="shared" si="2"/>
        <v>86.54962275101568</v>
      </c>
      <c r="G39" s="54">
        <f t="shared" si="2"/>
        <v>88.80597014925374</v>
      </c>
      <c r="H39" s="54">
        <f t="shared" si="2"/>
        <v>84.25414364640883</v>
      </c>
      <c r="I39" s="54">
        <f t="shared" si="2"/>
        <v>77.73635153129162</v>
      </c>
      <c r="J39" s="54">
        <f t="shared" si="2"/>
        <v>84.26092160383004</v>
      </c>
      <c r="K39" s="54">
        <f t="shared" si="2"/>
        <v>80.46376811594203</v>
      </c>
      <c r="L39" s="54">
        <f t="shared" si="2"/>
        <v>87.72845953002611</v>
      </c>
      <c r="M39" s="54">
        <f t="shared" si="2"/>
        <v>91.66666666666666</v>
      </c>
      <c r="N39" s="54">
        <f t="shared" si="2"/>
        <v>89.37759336099586</v>
      </c>
      <c r="O39" s="54">
        <f t="shared" si="2"/>
        <v>85.04016064257029</v>
      </c>
      <c r="P39" s="54">
        <f t="shared" si="2"/>
        <v>92.37990060739922</v>
      </c>
      <c r="Q39" s="54">
        <f t="shared" si="2"/>
        <v>85.58303373642735</v>
      </c>
      <c r="R39" s="6"/>
      <c r="S39" s="6"/>
      <c r="T39" s="6"/>
      <c r="U39" s="6"/>
    </row>
    <row r="40" spans="2:21" ht="12.75" customHeight="1">
      <c r="B40" s="52" t="s">
        <v>49</v>
      </c>
      <c r="C40" s="48"/>
      <c r="D40" s="48"/>
      <c r="E40" s="53" t="s">
        <v>50</v>
      </c>
      <c r="F40" s="54">
        <f>SUM((F19-F28)/F19)*100</f>
        <v>15.061917350772228</v>
      </c>
      <c r="G40" s="54">
        <f aca="true" t="shared" si="3" ref="G40:Q40">SUM((G19-G28)/G19)*100</f>
        <v>14.181286549707602</v>
      </c>
      <c r="H40" s="54">
        <f t="shared" si="3"/>
        <v>17.440347071583513</v>
      </c>
      <c r="I40" s="54">
        <f t="shared" si="3"/>
        <v>22.246029745399547</v>
      </c>
      <c r="J40" s="54">
        <f t="shared" si="3"/>
        <v>16.666666666666664</v>
      </c>
      <c r="K40" s="54">
        <f t="shared" si="3"/>
        <v>20.390020074562663</v>
      </c>
      <c r="L40" s="54">
        <f t="shared" si="3"/>
        <v>15.097061909758658</v>
      </c>
      <c r="M40" s="54">
        <f t="shared" si="3"/>
        <v>9.936984973339797</v>
      </c>
      <c r="N40" s="54">
        <f t="shared" si="3"/>
        <v>12.235342019543975</v>
      </c>
      <c r="O40" s="54">
        <f t="shared" si="3"/>
        <v>16.953441295546558</v>
      </c>
      <c r="P40" s="54">
        <f t="shared" si="3"/>
        <v>9.34399117971334</v>
      </c>
      <c r="Q40" s="54">
        <f t="shared" si="3"/>
        <v>15.942182453539472</v>
      </c>
      <c r="R40" s="6"/>
      <c r="S40" s="6"/>
      <c r="T40" s="6"/>
      <c r="U40" s="6"/>
    </row>
    <row r="41" spans="2:21" ht="12.75" customHeight="1">
      <c r="B41" s="52" t="s">
        <v>51</v>
      </c>
      <c r="C41" s="48"/>
      <c r="D41" s="48"/>
      <c r="E41" s="53" t="s">
        <v>52</v>
      </c>
      <c r="F41" s="54">
        <f aca="true" t="shared" si="4" ref="F41:Q42">SUM((F20-F29)/F20)*100</f>
        <v>16.546377973803796</v>
      </c>
      <c r="G41" s="54">
        <f t="shared" si="4"/>
        <v>17.048710601719197</v>
      </c>
      <c r="H41" s="54">
        <f t="shared" si="4"/>
        <v>18.949958982772763</v>
      </c>
      <c r="I41" s="54">
        <f t="shared" si="4"/>
        <v>22.23019861210816</v>
      </c>
      <c r="J41" s="54">
        <f t="shared" si="4"/>
        <v>17.516447368421055</v>
      </c>
      <c r="K41" s="54">
        <f t="shared" si="4"/>
        <v>21.22587968217934</v>
      </c>
      <c r="L41" s="54">
        <f t="shared" si="4"/>
        <v>17.94939377965208</v>
      </c>
      <c r="M41" s="54">
        <f t="shared" si="4"/>
        <v>11.505273250239693</v>
      </c>
      <c r="N41" s="54">
        <f t="shared" si="4"/>
        <v>13.788968824940047</v>
      </c>
      <c r="O41" s="54">
        <f t="shared" si="4"/>
        <v>18.979591836734695</v>
      </c>
      <c r="P41" s="54">
        <f t="shared" si="4"/>
        <v>11.062190423775455</v>
      </c>
      <c r="Q41" s="54">
        <f t="shared" si="4"/>
        <v>17.38428787254498</v>
      </c>
      <c r="R41" s="6"/>
      <c r="S41" s="6"/>
      <c r="T41" s="6"/>
      <c r="U41" s="6"/>
    </row>
    <row r="42" spans="2:21" ht="12.75" customHeight="1">
      <c r="B42" s="52" t="s">
        <v>53</v>
      </c>
      <c r="C42" s="48"/>
      <c r="D42" s="48"/>
      <c r="E42" s="53" t="s">
        <v>54</v>
      </c>
      <c r="F42" s="54">
        <f t="shared" si="4"/>
        <v>13.45037724898433</v>
      </c>
      <c r="G42" s="54">
        <f t="shared" si="4"/>
        <v>11.194029850746269</v>
      </c>
      <c r="H42" s="54">
        <f t="shared" si="4"/>
        <v>15.745856353591158</v>
      </c>
      <c r="I42" s="54">
        <f t="shared" si="4"/>
        <v>22.26364846870839</v>
      </c>
      <c r="J42" s="54">
        <f t="shared" si="4"/>
        <v>15.739078396169958</v>
      </c>
      <c r="K42" s="54">
        <f t="shared" si="4"/>
        <v>19.536231884057973</v>
      </c>
      <c r="L42" s="54">
        <f t="shared" si="4"/>
        <v>12.27154046997389</v>
      </c>
      <c r="M42" s="54">
        <f t="shared" si="4"/>
        <v>8.333333333333332</v>
      </c>
      <c r="N42" s="54">
        <f t="shared" si="4"/>
        <v>10.622406639004149</v>
      </c>
      <c r="O42" s="54">
        <f t="shared" si="4"/>
        <v>14.959839357429718</v>
      </c>
      <c r="P42" s="54">
        <f t="shared" si="4"/>
        <v>7.620099392600774</v>
      </c>
      <c r="Q42" s="54">
        <f t="shared" si="4"/>
        <v>14.416966263572647</v>
      </c>
      <c r="R42" s="6"/>
      <c r="S42" s="6"/>
      <c r="T42" s="6"/>
      <c r="U42" s="6"/>
    </row>
    <row r="43" spans="2:21" ht="12.75" customHeight="1">
      <c r="B43" s="52" t="s">
        <v>55</v>
      </c>
      <c r="C43" s="48"/>
      <c r="D43" s="48"/>
      <c r="E43" s="53" t="s">
        <v>56</v>
      </c>
      <c r="F43" s="54">
        <f>SUM(F31/F22)*100</f>
        <v>50.92230296254891</v>
      </c>
      <c r="G43" s="54">
        <f aca="true" t="shared" si="5" ref="G43:Q43">SUM(G31/G22)*100</f>
        <v>69.21296296296296</v>
      </c>
      <c r="H43" s="54">
        <f t="shared" si="5"/>
        <v>90.02375296912113</v>
      </c>
      <c r="I43" s="54">
        <f t="shared" si="5"/>
        <v>60.17601760176018</v>
      </c>
      <c r="J43" s="54">
        <f t="shared" si="5"/>
        <v>85.09895227008148</v>
      </c>
      <c r="K43" s="54">
        <f t="shared" si="5"/>
        <v>79.53795379537954</v>
      </c>
      <c r="L43" s="54">
        <f t="shared" si="5"/>
        <v>60.93272171253823</v>
      </c>
      <c r="M43" s="54">
        <f t="shared" si="5"/>
        <v>75.45454545454545</v>
      </c>
      <c r="N43" s="54">
        <f t="shared" si="5"/>
        <v>70.44025157232704</v>
      </c>
      <c r="O43" s="54">
        <f t="shared" si="5"/>
        <v>61.702127659574465</v>
      </c>
      <c r="P43" s="54">
        <f t="shared" si="5"/>
        <v>74.47973713033954</v>
      </c>
      <c r="Q43" s="54">
        <f t="shared" si="5"/>
        <v>64.39449541284404</v>
      </c>
      <c r="R43" s="6"/>
      <c r="S43" s="6"/>
      <c r="T43" s="6"/>
      <c r="U43" s="6"/>
    </row>
    <row r="44" spans="2:21" ht="12.75" customHeight="1">
      <c r="B44" s="52" t="s">
        <v>57</v>
      </c>
      <c r="C44" s="48"/>
      <c r="D44" s="48"/>
      <c r="E44" s="53" t="s">
        <v>58</v>
      </c>
      <c r="F44" s="54">
        <f aca="true" t="shared" si="6" ref="F44:Q45">SUM(F32/F23)*100</f>
        <v>47.46251441753172</v>
      </c>
      <c r="G44" s="54">
        <f t="shared" si="6"/>
        <v>61.853832442067734</v>
      </c>
      <c r="H44" s="54">
        <f t="shared" si="6"/>
        <v>90.09433962264151</v>
      </c>
      <c r="I44" s="54">
        <f t="shared" si="6"/>
        <v>60.07827788649707</v>
      </c>
      <c r="J44" s="54">
        <f t="shared" si="6"/>
        <v>85.06787330316742</v>
      </c>
      <c r="K44" s="54">
        <f t="shared" si="6"/>
        <v>78.37837837837837</v>
      </c>
      <c r="L44" s="54">
        <f t="shared" si="6"/>
        <v>55.36626916524702</v>
      </c>
      <c r="M44" s="54">
        <f t="shared" si="6"/>
        <v>75.18796992481202</v>
      </c>
      <c r="N44" s="54">
        <f t="shared" si="6"/>
        <v>67.14285714285714</v>
      </c>
      <c r="O44" s="54">
        <f t="shared" si="6"/>
        <v>62.06896551724138</v>
      </c>
      <c r="P44" s="54">
        <f t="shared" si="6"/>
        <v>67.59493670886076</v>
      </c>
      <c r="Q44" s="54">
        <f t="shared" si="6"/>
        <v>60.872093023255815</v>
      </c>
      <c r="R44" s="6"/>
      <c r="S44" s="6"/>
      <c r="T44" s="6"/>
      <c r="U44" s="6"/>
    </row>
    <row r="45" spans="2:21" ht="12.75" customHeight="1">
      <c r="B45" s="52" t="s">
        <v>59</v>
      </c>
      <c r="C45" s="48"/>
      <c r="D45" s="48"/>
      <c r="E45" s="53" t="s">
        <v>60</v>
      </c>
      <c r="F45" s="54">
        <f t="shared" si="6"/>
        <v>54.17570498915401</v>
      </c>
      <c r="G45" s="54">
        <f t="shared" si="6"/>
        <v>74.82993197278913</v>
      </c>
      <c r="H45" s="54">
        <f t="shared" si="6"/>
        <v>89.95215311004785</v>
      </c>
      <c r="I45" s="54">
        <f t="shared" si="6"/>
        <v>60.30150753768844</v>
      </c>
      <c r="J45" s="54">
        <f t="shared" si="6"/>
        <v>85.13189448441247</v>
      </c>
      <c r="K45" s="54">
        <f t="shared" si="6"/>
        <v>80.64516129032258</v>
      </c>
      <c r="L45" s="54">
        <f t="shared" si="6"/>
        <v>65.46463245492372</v>
      </c>
      <c r="M45" s="54">
        <f t="shared" si="6"/>
        <v>75.63451776649747</v>
      </c>
      <c r="N45" s="54">
        <f t="shared" si="6"/>
        <v>73.03370786516854</v>
      </c>
      <c r="O45" s="54">
        <f t="shared" si="6"/>
        <v>61.386138613861384</v>
      </c>
      <c r="P45" s="54">
        <f t="shared" si="6"/>
        <v>79.72972972972973</v>
      </c>
      <c r="Q45" s="54">
        <f t="shared" si="6"/>
        <v>67.5609756097561</v>
      </c>
      <c r="R45" s="6"/>
      <c r="S45" s="6"/>
      <c r="T45" s="6"/>
      <c r="U45" s="6"/>
    </row>
    <row r="46" spans="2:21" ht="12.75" customHeight="1">
      <c r="B46" s="52" t="s">
        <v>61</v>
      </c>
      <c r="C46" s="48"/>
      <c r="D46" s="48"/>
      <c r="E46" s="53" t="s">
        <v>62</v>
      </c>
      <c r="F46" s="54">
        <f>SUM((F22-F31)/F22)*100</f>
        <v>49.07769703745109</v>
      </c>
      <c r="G46" s="54">
        <f aca="true" t="shared" si="7" ref="G46:Q46">SUM((G22-G31)/G22)*100</f>
        <v>30.787037037037035</v>
      </c>
      <c r="H46" s="54">
        <f t="shared" si="7"/>
        <v>9.97624703087886</v>
      </c>
      <c r="I46" s="54">
        <f t="shared" si="7"/>
        <v>39.82398239823983</v>
      </c>
      <c r="J46" s="54">
        <f t="shared" si="7"/>
        <v>14.90104772991851</v>
      </c>
      <c r="K46" s="54">
        <f t="shared" si="7"/>
        <v>20.462046204620464</v>
      </c>
      <c r="L46" s="54">
        <f t="shared" si="7"/>
        <v>39.067278287461775</v>
      </c>
      <c r="M46" s="54">
        <f t="shared" si="7"/>
        <v>24.545454545454547</v>
      </c>
      <c r="N46" s="54">
        <f t="shared" si="7"/>
        <v>29.559748427672954</v>
      </c>
      <c r="O46" s="54">
        <f t="shared" si="7"/>
        <v>38.297872340425535</v>
      </c>
      <c r="P46" s="54">
        <f t="shared" si="7"/>
        <v>25.52026286966046</v>
      </c>
      <c r="Q46" s="54">
        <f t="shared" si="7"/>
        <v>35.60550458715596</v>
      </c>
      <c r="R46" s="6"/>
      <c r="S46" s="6"/>
      <c r="T46" s="6"/>
      <c r="U46" s="6"/>
    </row>
    <row r="47" spans="2:21" ht="12.75" customHeight="1">
      <c r="B47" s="52" t="s">
        <v>63</v>
      </c>
      <c r="C47" s="48"/>
      <c r="D47" s="48"/>
      <c r="E47" s="53" t="s">
        <v>104</v>
      </c>
      <c r="F47" s="54">
        <f aca="true" t="shared" si="8" ref="F47:Q48">SUM((F23-F32)/F23)*100</f>
        <v>52.53748558246828</v>
      </c>
      <c r="G47" s="54">
        <f t="shared" si="8"/>
        <v>38.146167557932266</v>
      </c>
      <c r="H47" s="54">
        <f t="shared" si="8"/>
        <v>9.90566037735849</v>
      </c>
      <c r="I47" s="54">
        <f t="shared" si="8"/>
        <v>39.92172211350293</v>
      </c>
      <c r="J47" s="54">
        <f t="shared" si="8"/>
        <v>14.93212669683258</v>
      </c>
      <c r="K47" s="54">
        <f t="shared" si="8"/>
        <v>21.62162162162162</v>
      </c>
      <c r="L47" s="54">
        <f t="shared" si="8"/>
        <v>44.63373083475298</v>
      </c>
      <c r="M47" s="54">
        <f t="shared" si="8"/>
        <v>24.81203007518797</v>
      </c>
      <c r="N47" s="54">
        <f t="shared" si="8"/>
        <v>32.857142857142854</v>
      </c>
      <c r="O47" s="54">
        <f t="shared" si="8"/>
        <v>37.93103448275862</v>
      </c>
      <c r="P47" s="54">
        <f t="shared" si="8"/>
        <v>32.40506329113924</v>
      </c>
      <c r="Q47" s="54">
        <f t="shared" si="8"/>
        <v>39.127906976744185</v>
      </c>
      <c r="R47" s="6"/>
      <c r="S47" s="6"/>
      <c r="T47" s="6"/>
      <c r="U47" s="6"/>
    </row>
    <row r="48" spans="2:21" ht="12.75" customHeight="1">
      <c r="B48" s="52" t="s">
        <v>64</v>
      </c>
      <c r="C48" s="48"/>
      <c r="D48" s="48"/>
      <c r="E48" s="53" t="s">
        <v>105</v>
      </c>
      <c r="F48" s="54">
        <f t="shared" si="8"/>
        <v>45.82429501084599</v>
      </c>
      <c r="G48" s="54">
        <f t="shared" si="8"/>
        <v>25.170068027210885</v>
      </c>
      <c r="H48" s="54">
        <f t="shared" si="8"/>
        <v>10.047846889952153</v>
      </c>
      <c r="I48" s="54">
        <f t="shared" si="8"/>
        <v>39.698492462311556</v>
      </c>
      <c r="J48" s="54">
        <f t="shared" si="8"/>
        <v>14.86810551558753</v>
      </c>
      <c r="K48" s="54">
        <f t="shared" si="8"/>
        <v>19.35483870967742</v>
      </c>
      <c r="L48" s="54">
        <f t="shared" si="8"/>
        <v>34.535367545076284</v>
      </c>
      <c r="M48" s="54">
        <f t="shared" si="8"/>
        <v>24.36548223350254</v>
      </c>
      <c r="N48" s="54">
        <f t="shared" si="8"/>
        <v>26.96629213483146</v>
      </c>
      <c r="O48" s="54">
        <f t="shared" si="8"/>
        <v>38.613861386138616</v>
      </c>
      <c r="P48" s="54">
        <f t="shared" si="8"/>
        <v>20.27027027027027</v>
      </c>
      <c r="Q48" s="54">
        <f t="shared" si="8"/>
        <v>32.4390243902439</v>
      </c>
      <c r="R48" s="6"/>
      <c r="S48" s="6"/>
      <c r="T48" s="6"/>
      <c r="U48" s="6"/>
    </row>
    <row r="49" spans="2:21" ht="12.75" customHeight="1">
      <c r="B49" s="52" t="s">
        <v>65</v>
      </c>
      <c r="C49" s="48"/>
      <c r="D49" s="48"/>
      <c r="E49" s="53" t="s">
        <v>66</v>
      </c>
      <c r="F49" s="54">
        <f>SUM(F34/F25)*100</f>
        <v>68.31990080595163</v>
      </c>
      <c r="G49" s="54">
        <f aca="true" t="shared" si="9" ref="G49:Q49">SUM(G34/G25)*100</f>
        <v>66.66666666666666</v>
      </c>
      <c r="H49" s="54">
        <v>0</v>
      </c>
      <c r="I49" s="54">
        <f t="shared" si="9"/>
        <v>54.57063711911358</v>
      </c>
      <c r="J49" s="54">
        <f t="shared" si="9"/>
        <v>70.70063694267516</v>
      </c>
      <c r="K49" s="54">
        <f t="shared" si="9"/>
        <v>56.41025641025641</v>
      </c>
      <c r="L49" s="54">
        <f t="shared" si="9"/>
        <v>71.63355408388522</v>
      </c>
      <c r="M49" s="54">
        <f t="shared" si="9"/>
        <v>55.00000000000001</v>
      </c>
      <c r="N49" s="54">
        <f t="shared" si="9"/>
        <v>79.89690721649485</v>
      </c>
      <c r="O49" s="54">
        <v>0</v>
      </c>
      <c r="P49" s="54">
        <f t="shared" si="9"/>
        <v>87.40031897926634</v>
      </c>
      <c r="Q49" s="54">
        <f t="shared" si="9"/>
        <v>70.36970567121321</v>
      </c>
      <c r="R49" s="6"/>
      <c r="S49" s="6"/>
      <c r="T49" s="6"/>
      <c r="U49" s="6"/>
    </row>
    <row r="50" spans="2:21" ht="12.75" customHeight="1">
      <c r="B50" s="52" t="s">
        <v>67</v>
      </c>
      <c r="C50" s="48"/>
      <c r="D50" s="48"/>
      <c r="E50" s="53" t="s">
        <v>68</v>
      </c>
      <c r="F50" s="54">
        <f aca="true" t="shared" si="10" ref="F50:Q51">SUM(F35/F26)*100</f>
        <v>67.60961810466762</v>
      </c>
      <c r="G50" s="54">
        <f t="shared" si="10"/>
        <v>100</v>
      </c>
      <c r="H50" s="54">
        <v>0</v>
      </c>
      <c r="I50" s="54">
        <f t="shared" si="10"/>
        <v>54.23728813559322</v>
      </c>
      <c r="J50" s="54">
        <f t="shared" si="10"/>
        <v>65.33333333333333</v>
      </c>
      <c r="K50" s="54">
        <f t="shared" si="10"/>
        <v>62.7906976744186</v>
      </c>
      <c r="L50" s="54">
        <f t="shared" si="10"/>
        <v>68.91495601173021</v>
      </c>
      <c r="M50" s="54">
        <f t="shared" si="10"/>
        <v>66.66666666666666</v>
      </c>
      <c r="N50" s="54">
        <f t="shared" si="10"/>
        <v>80.51948051948052</v>
      </c>
      <c r="O50" s="54">
        <v>0</v>
      </c>
      <c r="P50" s="54">
        <f t="shared" si="10"/>
        <v>79.20353982300885</v>
      </c>
      <c r="Q50" s="54">
        <f t="shared" si="10"/>
        <v>68.17988969028426</v>
      </c>
      <c r="R50" s="6"/>
      <c r="S50" s="6"/>
      <c r="T50" s="6"/>
      <c r="U50" s="6"/>
    </row>
    <row r="51" spans="2:21" ht="12.75" customHeight="1">
      <c r="B51" s="52" t="s">
        <v>69</v>
      </c>
      <c r="C51" s="48"/>
      <c r="D51" s="48"/>
      <c r="E51" s="53" t="s">
        <v>70</v>
      </c>
      <c r="F51" s="54">
        <f t="shared" si="10"/>
        <v>68.87417218543047</v>
      </c>
      <c r="G51" s="54">
        <f t="shared" si="10"/>
        <v>50</v>
      </c>
      <c r="H51" s="54">
        <v>0</v>
      </c>
      <c r="I51" s="54">
        <f t="shared" si="10"/>
        <v>54.891304347826086</v>
      </c>
      <c r="J51" s="54">
        <f t="shared" si="10"/>
        <v>75.60975609756098</v>
      </c>
      <c r="K51" s="54">
        <f t="shared" si="10"/>
        <v>48.57142857142857</v>
      </c>
      <c r="L51" s="54">
        <f t="shared" si="10"/>
        <v>73.27433628318583</v>
      </c>
      <c r="M51" s="54">
        <f t="shared" si="10"/>
        <v>52.94117647058824</v>
      </c>
      <c r="N51" s="54">
        <f t="shared" si="10"/>
        <v>79.48717948717949</v>
      </c>
      <c r="O51" s="54">
        <v>0</v>
      </c>
      <c r="P51" s="54">
        <f t="shared" si="10"/>
        <v>92.01995012468828</v>
      </c>
      <c r="Q51" s="54">
        <f t="shared" si="10"/>
        <v>71.9751166407465</v>
      </c>
      <c r="R51" s="6"/>
      <c r="S51" s="6"/>
      <c r="T51" s="6"/>
      <c r="U51" s="6"/>
    </row>
    <row r="52" spans="2:21" ht="12.75" customHeight="1">
      <c r="B52" s="52" t="s">
        <v>71</v>
      </c>
      <c r="C52" s="48"/>
      <c r="D52" s="48"/>
      <c r="E52" s="53" t="s">
        <v>72</v>
      </c>
      <c r="F52" s="54">
        <f>SUM((F25-F34)/F25)*100</f>
        <v>31.680099194048356</v>
      </c>
      <c r="G52" s="54">
        <f aca="true" t="shared" si="11" ref="G52:Q52">SUM((G25-G34)/G25)*100</f>
        <v>33.33333333333333</v>
      </c>
      <c r="H52" s="54">
        <v>0</v>
      </c>
      <c r="I52" s="54">
        <f t="shared" si="11"/>
        <v>45.42936288088642</v>
      </c>
      <c r="J52" s="54">
        <f t="shared" si="11"/>
        <v>29.29936305732484</v>
      </c>
      <c r="K52" s="54">
        <f t="shared" si="11"/>
        <v>43.58974358974359</v>
      </c>
      <c r="L52" s="54">
        <f t="shared" si="11"/>
        <v>28.36644591611479</v>
      </c>
      <c r="M52" s="54">
        <f t="shared" si="11"/>
        <v>45</v>
      </c>
      <c r="N52" s="54">
        <f t="shared" si="11"/>
        <v>20.103092783505154</v>
      </c>
      <c r="O52" s="54">
        <v>0</v>
      </c>
      <c r="P52" s="54">
        <f t="shared" si="11"/>
        <v>12.599681020733652</v>
      </c>
      <c r="Q52" s="54">
        <f t="shared" si="11"/>
        <v>29.630294328786793</v>
      </c>
      <c r="R52" s="6"/>
      <c r="S52" s="6"/>
      <c r="T52" s="6"/>
      <c r="U52" s="6"/>
    </row>
    <row r="53" spans="2:21" ht="12.75" customHeight="1">
      <c r="B53" s="52" t="s">
        <v>73</v>
      </c>
      <c r="C53" s="48"/>
      <c r="D53" s="48"/>
      <c r="E53" s="53" t="s">
        <v>74</v>
      </c>
      <c r="F53" s="54">
        <f aca="true" t="shared" si="12" ref="F53:Q54">SUM((F26-F35)/F26)*100</f>
        <v>32.390381895332396</v>
      </c>
      <c r="G53" s="54">
        <f t="shared" si="12"/>
        <v>0</v>
      </c>
      <c r="H53" s="54">
        <v>0</v>
      </c>
      <c r="I53" s="54">
        <f t="shared" si="12"/>
        <v>45.76271186440678</v>
      </c>
      <c r="J53" s="54">
        <f t="shared" si="12"/>
        <v>34.66666666666667</v>
      </c>
      <c r="K53" s="54">
        <f t="shared" si="12"/>
        <v>37.2093023255814</v>
      </c>
      <c r="L53" s="54">
        <f t="shared" si="12"/>
        <v>31.085043988269796</v>
      </c>
      <c r="M53" s="54">
        <f t="shared" si="12"/>
        <v>33.33333333333333</v>
      </c>
      <c r="N53" s="54">
        <f t="shared" si="12"/>
        <v>19.480519480519483</v>
      </c>
      <c r="O53" s="54">
        <v>0</v>
      </c>
      <c r="P53" s="54">
        <f t="shared" si="12"/>
        <v>20.79646017699115</v>
      </c>
      <c r="Q53" s="54">
        <f t="shared" si="12"/>
        <v>31.820110309715737</v>
      </c>
      <c r="R53" s="6"/>
      <c r="S53" s="6"/>
      <c r="T53" s="6"/>
      <c r="U53" s="6"/>
    </row>
    <row r="54" spans="2:21" ht="12.75" customHeight="1">
      <c r="B54" s="52" t="s">
        <v>75</v>
      </c>
      <c r="C54" s="48"/>
      <c r="D54" s="48"/>
      <c r="E54" s="53" t="s">
        <v>76</v>
      </c>
      <c r="F54" s="54">
        <f t="shared" si="12"/>
        <v>31.125827814569533</v>
      </c>
      <c r="G54" s="54">
        <f t="shared" si="12"/>
        <v>50</v>
      </c>
      <c r="H54" s="54">
        <v>0</v>
      </c>
      <c r="I54" s="54">
        <f t="shared" si="12"/>
        <v>45.108695652173914</v>
      </c>
      <c r="J54" s="54">
        <f t="shared" si="12"/>
        <v>24.390243902439025</v>
      </c>
      <c r="K54" s="54">
        <f t="shared" si="12"/>
        <v>51.42857142857142</v>
      </c>
      <c r="L54" s="54">
        <f t="shared" si="12"/>
        <v>26.725663716814157</v>
      </c>
      <c r="M54" s="54">
        <f t="shared" si="12"/>
        <v>47.05882352941176</v>
      </c>
      <c r="N54" s="54">
        <f t="shared" si="12"/>
        <v>20.51282051282051</v>
      </c>
      <c r="O54" s="54">
        <v>0</v>
      </c>
      <c r="P54" s="54">
        <f t="shared" si="12"/>
        <v>7.98004987531172</v>
      </c>
      <c r="Q54" s="54">
        <f t="shared" si="12"/>
        <v>28.0248833592535</v>
      </c>
      <c r="R54" s="6"/>
      <c r="S54" s="6"/>
      <c r="T54" s="6"/>
      <c r="U54" s="6"/>
    </row>
    <row r="55" spans="2:19" ht="12.75" customHeight="1">
      <c r="B55" s="18" t="s">
        <v>77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2:19" ht="12.75" customHeight="1">
      <c r="B56" s="18" t="s">
        <v>78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7:19" ht="12.75"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</sheetData>
  <mergeCells count="10">
    <mergeCell ref="A6:B6"/>
    <mergeCell ref="D6:E6"/>
    <mergeCell ref="B17:D17"/>
    <mergeCell ref="B16:E16"/>
    <mergeCell ref="D8:K8"/>
    <mergeCell ref="D9:K9"/>
    <mergeCell ref="D10:K10"/>
    <mergeCell ref="D11:K11"/>
    <mergeCell ref="D12:K12"/>
    <mergeCell ref="D13:K13"/>
  </mergeCells>
  <printOptions/>
  <pageMargins left="0.75" right="0.75" top="1" bottom="1" header="0" footer="0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2007-07-30T19:24:30Z</cp:lastPrinted>
  <dcterms:created xsi:type="dcterms:W3CDTF">2006-07-09T14:42:40Z</dcterms:created>
  <dcterms:modified xsi:type="dcterms:W3CDTF">2007-07-30T19:24:35Z</dcterms:modified>
  <cp:category/>
  <cp:version/>
  <cp:contentType/>
  <cp:contentStatus/>
</cp:coreProperties>
</file>