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3785" windowHeight="8220" activeTab="0"/>
  </bookViews>
  <sheets>
    <sheet name="Tabla 25-19" sheetId="1" r:id="rId1"/>
  </sheets>
  <definedNames>
    <definedName name="_xlnm.Print_Area" localSheetId="0">'Tabla 25-19'!$B$1:$T$41</definedName>
  </definedNames>
  <calcPr fullCalcOnLoad="1"/>
</workbook>
</file>

<file path=xl/sharedStrings.xml><?xml version="1.0" encoding="utf-8"?>
<sst xmlns="http://schemas.openxmlformats.org/spreadsheetml/2006/main" count="76" uniqueCount="76">
  <si>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</si>
  <si>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</si>
  <si>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</si>
  <si>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</si>
  <si>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</si>
  <si>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</si>
  <si>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</si>
  <si>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Fecha de Publicación</t>
  </si>
  <si>
    <t>Unidad de Medida</t>
  </si>
  <si>
    <t>Fuente</t>
  </si>
  <si>
    <t>Código Departamento y Municipio</t>
  </si>
  <si>
    <t>Código de campo</t>
  </si>
  <si>
    <t>PEA</t>
  </si>
  <si>
    <t>POB_OCUP</t>
  </si>
  <si>
    <t>OFICINA</t>
  </si>
  <si>
    <t>NO_CALIF</t>
  </si>
  <si>
    <t>ARMADAS</t>
  </si>
  <si>
    <t>P_EJECLEG</t>
  </si>
  <si>
    <t>P_PROFCIEN</t>
  </si>
  <si>
    <t>P_TECNICOS</t>
  </si>
  <si>
    <t>P_OFICINA</t>
  </si>
  <si>
    <t>P_SERV_COM</t>
  </si>
  <si>
    <t>P_AGRIC_PS</t>
  </si>
  <si>
    <t>P_ARTESANO</t>
  </si>
  <si>
    <t>P_OPERARIO</t>
  </si>
  <si>
    <t>P_ARMADAS</t>
  </si>
  <si>
    <t>P_NO_CALIF</t>
  </si>
  <si>
    <t xml:space="preserve"> </t>
  </si>
  <si>
    <t>Distribución del trabajo por Ocupación</t>
  </si>
  <si>
    <t>Indicador</t>
  </si>
  <si>
    <t>Porcentajes por ocupación</t>
  </si>
  <si>
    <t>Número de Personas</t>
  </si>
  <si>
    <t xml:space="preserve">Instituto Nacional de Estadística,  XI Censo de Población y VI de Habitación </t>
  </si>
  <si>
    <t>PAIS</t>
  </si>
  <si>
    <t>23a Población Económicamente Activa</t>
  </si>
  <si>
    <t>23b Población Ocupada</t>
  </si>
  <si>
    <t>25a Miembros del poder ejecutivo y legislativo</t>
  </si>
  <si>
    <t>25b Profesionales, científicos e intelectuales</t>
  </si>
  <si>
    <t>25c Técnicos profesionales de nivel medio</t>
  </si>
  <si>
    <t>25d Empleados de oficina</t>
  </si>
  <si>
    <t>25e Trabajadores de los servicios y vendedores de comercios y mercados</t>
  </si>
  <si>
    <t>25f Agricultores y trabajadores calificados agropecuarios y pesca</t>
  </si>
  <si>
    <t>25g Oficiales, operarios y artesanos de artes mecánicas y de otros oficios</t>
  </si>
  <si>
    <t>25h Operarios de instalaciones y máquinas y montadores</t>
  </si>
  <si>
    <t>25i Trabajadores no calificados</t>
  </si>
  <si>
    <t>25j Fuerzas armadas</t>
  </si>
  <si>
    <t>25k Porcentaje de miembros del poder ejecutivo y legislativo</t>
  </si>
  <si>
    <t>25l Porcentaje de profesionales, cientifícos e intelectuales</t>
  </si>
  <si>
    <t>25m Porcentaje de técnicos profesionales de nivel medio</t>
  </si>
  <si>
    <t>25n Porcentaje de empleados de oficina</t>
  </si>
  <si>
    <t>25o Porcentaje de trabajadores de los servicios y vendedores de comercios y mercados</t>
  </si>
  <si>
    <t>25p Porcentaje de agricultores y trabajodores calificados agrapecuarios y pesqueros</t>
  </si>
  <si>
    <t>25q Porcentaje de oficiales, operarios y artesanos de artes mecánicas y de otros oficios</t>
  </si>
  <si>
    <t>25r Porcentaje de operarios de instalaciones y máquinas y montadores</t>
  </si>
  <si>
    <t>25s Porcentaje de trabajadores no calificados</t>
  </si>
  <si>
    <t>EJEC_LEGIS</t>
  </si>
  <si>
    <t>PROF_CIENT</t>
  </si>
  <si>
    <t>SERV_COMER</t>
  </si>
  <si>
    <t>P_AGRO_PSC</t>
  </si>
  <si>
    <t>ARTESANOS</t>
  </si>
  <si>
    <t>OPERARIOS</t>
  </si>
  <si>
    <t>25t Porcentaje en Fuerzas armadas</t>
  </si>
  <si>
    <t>25 - 19</t>
  </si>
  <si>
    <t>Municipios del Departamento de Zacapa</t>
  </si>
  <si>
    <t>Zacapa</t>
  </si>
  <si>
    <t>Estanzuela</t>
  </si>
  <si>
    <t>Rio Hondo</t>
  </si>
  <si>
    <t>Gualan</t>
  </si>
  <si>
    <t>Teculutan</t>
  </si>
  <si>
    <t>Usumatlan</t>
  </si>
  <si>
    <t>Cabañas</t>
  </si>
  <si>
    <t>San Diego</t>
  </si>
  <si>
    <t>La Union</t>
  </si>
  <si>
    <t>Huite</t>
  </si>
  <si>
    <t>Departamento de Zacapa</t>
  </si>
  <si>
    <t>TECNICOS</t>
  </si>
</sst>
</file>

<file path=xl/styles.xml><?xml version="1.0" encoding="utf-8"?>
<styleSheet xmlns="http://schemas.openxmlformats.org/spreadsheetml/2006/main">
  <numFmts count="13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16" fontId="2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7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1" fontId="3" fillId="3" borderId="6" xfId="0" applyNumberFormat="1" applyFont="1" applyFill="1" applyBorder="1" applyAlignment="1">
      <alignment horizontal="left"/>
    </xf>
    <xf numFmtId="0" fontId="0" fillId="3" borderId="6" xfId="0" applyFill="1" applyBorder="1" applyAlignment="1">
      <alignment/>
    </xf>
    <xf numFmtId="0" fontId="3" fillId="3" borderId="6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164" fontId="3" fillId="3" borderId="6" xfId="0" applyNumberFormat="1" applyFont="1" applyFill="1" applyBorder="1" applyAlignment="1">
      <alignment horizontal="right"/>
    </xf>
    <xf numFmtId="164" fontId="3" fillId="3" borderId="10" xfId="0" applyNumberFormat="1" applyFont="1" applyFill="1" applyBorder="1" applyAlignment="1">
      <alignment horizontal="right"/>
    </xf>
    <xf numFmtId="2" fontId="6" fillId="3" borderId="6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866775</xdr:colOff>
      <xdr:row>0</xdr:row>
      <xdr:rowOff>76200</xdr:rowOff>
    </xdr:from>
    <xdr:to>
      <xdr:col>11</xdr:col>
      <xdr:colOff>609600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762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showGridLines="0" tabSelected="1" zoomScale="85" zoomScaleNormal="85" workbookViewId="0" topLeftCell="A1">
      <selection activeCell="I27" sqref="I27"/>
    </sheetView>
  </sheetViews>
  <sheetFormatPr defaultColWidth="11.421875" defaultRowHeight="12.75"/>
  <cols>
    <col min="1" max="1" width="3.28125" style="0" customWidth="1"/>
    <col min="7" max="7" width="13.28125" style="0" customWidth="1"/>
    <col min="8" max="8" width="15.00390625" style="0" bestFit="1" customWidth="1"/>
    <col min="9" max="9" width="13.140625" style="0" bestFit="1" customWidth="1"/>
    <col min="10" max="10" width="8.421875" style="0" bestFit="1" customWidth="1"/>
    <col min="12" max="12" width="9.28125" style="0" bestFit="1" customWidth="1"/>
    <col min="13" max="13" width="7.8515625" style="0" bestFit="1" customWidth="1"/>
    <col min="14" max="14" width="9.7109375" style="0" bestFit="1" customWidth="1"/>
    <col min="15" max="15" width="8.28125" style="0" customWidth="1"/>
    <col min="16" max="16" width="12.7109375" style="0" customWidth="1"/>
    <col min="17" max="17" width="7.00390625" style="0" bestFit="1" customWidth="1"/>
    <col min="18" max="18" width="9.57421875" style="0" bestFit="1" customWidth="1"/>
    <col min="19" max="19" width="13.57421875" style="0" customWidth="1"/>
    <col min="20" max="20" width="14.28125" style="0" bestFit="1" customWidth="1"/>
  </cols>
  <sheetData>
    <row r="1" spans="2:20" ht="12.75">
      <c r="B1" s="1" t="s">
        <v>0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0" ht="12.75">
      <c r="B2" s="1" t="s">
        <v>1</v>
      </c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2.75">
      <c r="B3" s="1" t="s">
        <v>2</v>
      </c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0" ht="12.75">
      <c r="B4" s="1" t="s">
        <v>3</v>
      </c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2.75">
      <c r="B6" s="34" t="s">
        <v>4</v>
      </c>
      <c r="C6" s="35"/>
      <c r="D6" s="4"/>
      <c r="E6" s="36" t="s">
        <v>62</v>
      </c>
      <c r="F6" s="5"/>
      <c r="G6" s="3"/>
      <c r="H6" s="6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2:20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11" s="25" customFormat="1" ht="12">
      <c r="A8" s="25" t="s">
        <v>27</v>
      </c>
      <c r="B8" s="7" t="s">
        <v>5</v>
      </c>
      <c r="C8" s="8"/>
      <c r="D8" s="8" t="s">
        <v>28</v>
      </c>
      <c r="E8" s="8"/>
      <c r="F8" s="8"/>
      <c r="G8" s="8"/>
      <c r="H8" s="8"/>
      <c r="I8" s="8"/>
      <c r="J8" s="8"/>
      <c r="K8" s="26"/>
    </row>
    <row r="9" spans="2:11" s="27" customFormat="1" ht="12">
      <c r="B9" s="28" t="s">
        <v>29</v>
      </c>
      <c r="C9" s="29"/>
      <c r="D9" s="29" t="s">
        <v>30</v>
      </c>
      <c r="E9" s="29"/>
      <c r="F9" s="29"/>
      <c r="G9" s="29"/>
      <c r="H9" s="29"/>
      <c r="I9" s="29"/>
      <c r="J9" s="29"/>
      <c r="K9" s="30"/>
    </row>
    <row r="10" spans="2:11" s="25" customFormat="1" ht="12">
      <c r="B10" s="10" t="s">
        <v>6</v>
      </c>
      <c r="C10" s="9"/>
      <c r="D10" s="9" t="s">
        <v>63</v>
      </c>
      <c r="E10" s="9"/>
      <c r="F10" s="9"/>
      <c r="G10" s="9"/>
      <c r="H10" s="9"/>
      <c r="I10" s="9"/>
      <c r="J10" s="9"/>
      <c r="K10" s="31"/>
    </row>
    <row r="11" spans="2:11" s="25" customFormat="1" ht="12">
      <c r="B11" s="10" t="s">
        <v>7</v>
      </c>
      <c r="C11" s="9"/>
      <c r="D11" s="33">
        <v>2002</v>
      </c>
      <c r="E11" s="33"/>
      <c r="F11" s="33"/>
      <c r="G11" s="9"/>
      <c r="H11" s="9"/>
      <c r="I11" s="9"/>
      <c r="J11" s="9"/>
      <c r="K11" s="31"/>
    </row>
    <row r="12" spans="2:11" s="25" customFormat="1" ht="12">
      <c r="B12" s="10" t="s">
        <v>8</v>
      </c>
      <c r="C12" s="9"/>
      <c r="D12" s="9" t="s">
        <v>31</v>
      </c>
      <c r="E12" s="9"/>
      <c r="F12" s="9"/>
      <c r="G12" s="9"/>
      <c r="H12" s="9"/>
      <c r="I12" s="9"/>
      <c r="J12" s="9"/>
      <c r="K12" s="31"/>
    </row>
    <row r="13" spans="2:11" s="25" customFormat="1" ht="12">
      <c r="B13" s="11" t="s">
        <v>9</v>
      </c>
      <c r="C13" s="12"/>
      <c r="D13" s="12" t="s">
        <v>32</v>
      </c>
      <c r="E13" s="12"/>
      <c r="F13" s="12"/>
      <c r="G13" s="12"/>
      <c r="H13" s="12"/>
      <c r="I13" s="12"/>
      <c r="J13" s="12"/>
      <c r="K13" s="32"/>
    </row>
    <row r="14" spans="2:20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3"/>
      <c r="P14" s="3"/>
      <c r="Q14" s="3"/>
      <c r="R14" s="14"/>
      <c r="S14" s="3"/>
      <c r="T14" s="3"/>
    </row>
    <row r="15" spans="2:20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2:20" ht="12.75">
      <c r="B16" s="15"/>
      <c r="C16" s="15"/>
      <c r="D16" s="15"/>
      <c r="E16" s="15"/>
      <c r="F16" s="15"/>
      <c r="G16" s="15"/>
      <c r="H16" s="15"/>
      <c r="I16" s="16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2:20" ht="25.5" customHeight="1">
      <c r="B17" s="18"/>
      <c r="C17" s="18"/>
      <c r="D17" s="18"/>
      <c r="E17" s="18"/>
      <c r="F17" s="18"/>
      <c r="G17" s="18"/>
      <c r="H17" s="19"/>
      <c r="I17" s="40" t="s">
        <v>64</v>
      </c>
      <c r="J17" s="40" t="s">
        <v>65</v>
      </c>
      <c r="K17" s="40" t="s">
        <v>66</v>
      </c>
      <c r="L17" s="40" t="s">
        <v>67</v>
      </c>
      <c r="M17" s="40" t="s">
        <v>68</v>
      </c>
      <c r="N17" s="40" t="s">
        <v>69</v>
      </c>
      <c r="O17" s="40" t="s">
        <v>70</v>
      </c>
      <c r="P17" s="40" t="s">
        <v>71</v>
      </c>
      <c r="Q17" s="40" t="s">
        <v>72</v>
      </c>
      <c r="R17" s="40" t="s">
        <v>73</v>
      </c>
      <c r="S17" s="40" t="s">
        <v>74</v>
      </c>
      <c r="T17" s="40" t="s">
        <v>33</v>
      </c>
    </row>
    <row r="18" spans="2:20" ht="12.75" customHeight="1">
      <c r="B18" s="37" t="s">
        <v>10</v>
      </c>
      <c r="C18" s="37"/>
      <c r="D18" s="37"/>
      <c r="E18" s="37"/>
      <c r="F18" s="37"/>
      <c r="G18" s="37"/>
      <c r="H18" s="38" t="s">
        <v>11</v>
      </c>
      <c r="I18" s="39">
        <v>1901</v>
      </c>
      <c r="J18" s="39">
        <v>1902</v>
      </c>
      <c r="K18" s="39">
        <v>1903</v>
      </c>
      <c r="L18" s="39">
        <v>1904</v>
      </c>
      <c r="M18" s="39">
        <v>1905</v>
      </c>
      <c r="N18" s="39">
        <v>1906</v>
      </c>
      <c r="O18" s="39">
        <v>1907</v>
      </c>
      <c r="P18" s="39">
        <v>1908</v>
      </c>
      <c r="Q18" s="39">
        <v>1909</v>
      </c>
      <c r="R18" s="39">
        <v>1910</v>
      </c>
      <c r="S18" s="39">
        <v>19</v>
      </c>
      <c r="T18" s="39"/>
    </row>
    <row r="19" spans="2:20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20"/>
      <c r="R19" s="3"/>
      <c r="S19" s="3"/>
      <c r="T19" s="3"/>
    </row>
    <row r="20" spans="2:20" s="22" customFormat="1" ht="12.75" customHeight="1">
      <c r="B20" s="41" t="s">
        <v>34</v>
      </c>
      <c r="C20" s="42"/>
      <c r="D20" s="42"/>
      <c r="E20" s="42"/>
      <c r="F20" s="42"/>
      <c r="G20" s="43"/>
      <c r="H20" s="44" t="s">
        <v>12</v>
      </c>
      <c r="I20" s="45">
        <v>19775</v>
      </c>
      <c r="J20" s="45">
        <v>3710</v>
      </c>
      <c r="K20" s="45">
        <v>5574</v>
      </c>
      <c r="L20" s="45">
        <v>12515</v>
      </c>
      <c r="M20" s="45">
        <v>4896</v>
      </c>
      <c r="N20" s="45">
        <v>2473</v>
      </c>
      <c r="O20" s="45">
        <v>2954</v>
      </c>
      <c r="P20" s="45">
        <v>1679</v>
      </c>
      <c r="Q20" s="45">
        <v>5755</v>
      </c>
      <c r="R20" s="45">
        <v>2351</v>
      </c>
      <c r="S20" s="45">
        <f aca="true" t="shared" si="0" ref="S20:S31">SUM(I20:R20)</f>
        <v>61682</v>
      </c>
      <c r="T20" s="45">
        <v>3479621</v>
      </c>
    </row>
    <row r="21" spans="2:20" s="23" customFormat="1" ht="12.75" customHeight="1">
      <c r="B21" s="41" t="s">
        <v>35</v>
      </c>
      <c r="C21" s="42"/>
      <c r="D21" s="42"/>
      <c r="E21" s="42"/>
      <c r="F21" s="42"/>
      <c r="G21" s="43"/>
      <c r="H21" s="44" t="s">
        <v>13</v>
      </c>
      <c r="I21" s="45">
        <v>19623</v>
      </c>
      <c r="J21" s="45">
        <v>3640</v>
      </c>
      <c r="K21" s="45">
        <v>5532</v>
      </c>
      <c r="L21" s="45">
        <v>12422</v>
      </c>
      <c r="M21" s="45">
        <v>4843</v>
      </c>
      <c r="N21" s="45">
        <v>2462</v>
      </c>
      <c r="O21" s="45">
        <v>2939</v>
      </c>
      <c r="P21" s="45">
        <v>1674</v>
      </c>
      <c r="Q21" s="45">
        <v>5752</v>
      </c>
      <c r="R21" s="45">
        <v>2350</v>
      </c>
      <c r="S21" s="45">
        <f t="shared" si="0"/>
        <v>61237</v>
      </c>
      <c r="T21" s="45">
        <v>3448643</v>
      </c>
    </row>
    <row r="22" spans="2:20" s="23" customFormat="1" ht="12.75">
      <c r="B22" s="46" t="s">
        <v>36</v>
      </c>
      <c r="C22" s="46"/>
      <c r="D22" s="46"/>
      <c r="E22" s="46"/>
      <c r="F22" s="46"/>
      <c r="G22" s="46"/>
      <c r="H22" s="47" t="s">
        <v>55</v>
      </c>
      <c r="I22" s="48">
        <v>345</v>
      </c>
      <c r="J22" s="48">
        <v>87</v>
      </c>
      <c r="K22" s="48">
        <v>94</v>
      </c>
      <c r="L22" s="48">
        <v>122</v>
      </c>
      <c r="M22" s="48">
        <v>86</v>
      </c>
      <c r="N22" s="48">
        <v>22</v>
      </c>
      <c r="O22" s="48">
        <v>17</v>
      </c>
      <c r="P22" s="49">
        <v>14</v>
      </c>
      <c r="Q22" s="48">
        <v>29</v>
      </c>
      <c r="R22" s="48">
        <v>23</v>
      </c>
      <c r="S22" s="45">
        <f t="shared" si="0"/>
        <v>839</v>
      </c>
      <c r="T22" s="48">
        <v>58367</v>
      </c>
    </row>
    <row r="23" spans="2:20" s="23" customFormat="1" ht="12.75">
      <c r="B23" s="46" t="s">
        <v>37</v>
      </c>
      <c r="C23" s="46"/>
      <c r="D23" s="46"/>
      <c r="E23" s="46"/>
      <c r="F23" s="46"/>
      <c r="G23" s="46"/>
      <c r="H23" s="47" t="s">
        <v>56</v>
      </c>
      <c r="I23" s="48">
        <v>439</v>
      </c>
      <c r="J23" s="48">
        <v>65</v>
      </c>
      <c r="K23" s="48">
        <v>48</v>
      </c>
      <c r="L23" s="48">
        <v>72</v>
      </c>
      <c r="M23" s="48">
        <v>94</v>
      </c>
      <c r="N23" s="48">
        <v>13</v>
      </c>
      <c r="O23" s="48">
        <v>9</v>
      </c>
      <c r="P23" s="49">
        <v>3</v>
      </c>
      <c r="Q23" s="48">
        <v>13</v>
      </c>
      <c r="R23" s="48">
        <v>2</v>
      </c>
      <c r="S23" s="45">
        <f t="shared" si="0"/>
        <v>758</v>
      </c>
      <c r="T23" s="48">
        <v>89517</v>
      </c>
    </row>
    <row r="24" spans="2:20" s="23" customFormat="1" ht="12.75">
      <c r="B24" s="46" t="s">
        <v>38</v>
      </c>
      <c r="C24" s="46"/>
      <c r="D24" s="46"/>
      <c r="E24" s="46"/>
      <c r="F24" s="46"/>
      <c r="G24" s="46"/>
      <c r="H24" s="47" t="s">
        <v>75</v>
      </c>
      <c r="I24" s="48">
        <v>1273</v>
      </c>
      <c r="J24" s="48">
        <v>184</v>
      </c>
      <c r="K24" s="48">
        <v>202</v>
      </c>
      <c r="L24" s="48">
        <v>277</v>
      </c>
      <c r="M24" s="48">
        <v>267</v>
      </c>
      <c r="N24" s="48">
        <v>77</v>
      </c>
      <c r="O24" s="48">
        <v>58</v>
      </c>
      <c r="P24" s="49">
        <v>53</v>
      </c>
      <c r="Q24" s="48">
        <v>66</v>
      </c>
      <c r="R24" s="48">
        <v>70</v>
      </c>
      <c r="S24" s="45">
        <f t="shared" si="0"/>
        <v>2527</v>
      </c>
      <c r="T24" s="48">
        <v>171568</v>
      </c>
    </row>
    <row r="25" spans="2:20" s="23" customFormat="1" ht="12.75">
      <c r="B25" s="46" t="s">
        <v>39</v>
      </c>
      <c r="C25" s="46"/>
      <c r="D25" s="46"/>
      <c r="E25" s="46"/>
      <c r="F25" s="46"/>
      <c r="G25" s="46"/>
      <c r="H25" s="47" t="s">
        <v>14</v>
      </c>
      <c r="I25" s="48">
        <v>786</v>
      </c>
      <c r="J25" s="48">
        <v>127</v>
      </c>
      <c r="K25" s="48">
        <v>184</v>
      </c>
      <c r="L25" s="48">
        <v>215</v>
      </c>
      <c r="M25" s="48">
        <v>212</v>
      </c>
      <c r="N25" s="48">
        <v>58</v>
      </c>
      <c r="O25" s="48">
        <v>25</v>
      </c>
      <c r="P25" s="49">
        <v>17</v>
      </c>
      <c r="Q25" s="48">
        <v>42</v>
      </c>
      <c r="R25" s="48">
        <v>22</v>
      </c>
      <c r="S25" s="45">
        <f t="shared" si="0"/>
        <v>1688</v>
      </c>
      <c r="T25" s="48">
        <v>129359</v>
      </c>
    </row>
    <row r="26" spans="2:20" s="23" customFormat="1" ht="12.75">
      <c r="B26" s="46" t="s">
        <v>40</v>
      </c>
      <c r="C26" s="46"/>
      <c r="D26" s="46"/>
      <c r="E26" s="46"/>
      <c r="F26" s="46"/>
      <c r="G26" s="46"/>
      <c r="H26" s="47" t="s">
        <v>57</v>
      </c>
      <c r="I26" s="48">
        <v>2327</v>
      </c>
      <c r="J26" s="48">
        <v>316</v>
      </c>
      <c r="K26" s="48">
        <v>940</v>
      </c>
      <c r="L26" s="48">
        <v>1238</v>
      </c>
      <c r="M26" s="48">
        <v>761</v>
      </c>
      <c r="N26" s="48">
        <v>235</v>
      </c>
      <c r="O26" s="48">
        <v>208</v>
      </c>
      <c r="P26" s="49">
        <v>117</v>
      </c>
      <c r="Q26" s="48">
        <v>188</v>
      </c>
      <c r="R26" s="48">
        <v>203</v>
      </c>
      <c r="S26" s="45">
        <f t="shared" si="0"/>
        <v>6533</v>
      </c>
      <c r="T26" s="48">
        <v>344580</v>
      </c>
    </row>
    <row r="27" spans="2:20" s="23" customFormat="1" ht="12.75">
      <c r="B27" s="46" t="s">
        <v>41</v>
      </c>
      <c r="C27" s="46"/>
      <c r="D27" s="46"/>
      <c r="E27" s="46"/>
      <c r="F27" s="46"/>
      <c r="G27" s="46"/>
      <c r="H27" s="47" t="s">
        <v>58</v>
      </c>
      <c r="I27" s="48">
        <v>1410</v>
      </c>
      <c r="J27" s="48">
        <v>296</v>
      </c>
      <c r="K27" s="48">
        <v>558</v>
      </c>
      <c r="L27" s="48">
        <v>2894</v>
      </c>
      <c r="M27" s="48">
        <v>142</v>
      </c>
      <c r="N27" s="48">
        <v>445</v>
      </c>
      <c r="O27" s="48">
        <v>92</v>
      </c>
      <c r="P27" s="49">
        <v>13</v>
      </c>
      <c r="Q27" s="48">
        <v>1100</v>
      </c>
      <c r="R27" s="48">
        <v>46</v>
      </c>
      <c r="S27" s="45">
        <f t="shared" si="0"/>
        <v>6996</v>
      </c>
      <c r="T27" s="48">
        <v>347737</v>
      </c>
    </row>
    <row r="28" spans="2:20" s="23" customFormat="1" ht="12.75">
      <c r="B28" s="46" t="s">
        <v>42</v>
      </c>
      <c r="C28" s="46"/>
      <c r="D28" s="46"/>
      <c r="E28" s="46"/>
      <c r="F28" s="46"/>
      <c r="G28" s="46"/>
      <c r="H28" s="47" t="s">
        <v>59</v>
      </c>
      <c r="I28" s="48">
        <v>3620</v>
      </c>
      <c r="J28" s="48">
        <v>666</v>
      </c>
      <c r="K28" s="48">
        <v>876</v>
      </c>
      <c r="L28" s="48">
        <v>1692</v>
      </c>
      <c r="M28" s="48">
        <v>922</v>
      </c>
      <c r="N28" s="48">
        <v>429</v>
      </c>
      <c r="O28" s="48">
        <v>230</v>
      </c>
      <c r="P28" s="49">
        <v>112</v>
      </c>
      <c r="Q28" s="48">
        <v>211</v>
      </c>
      <c r="R28" s="48">
        <v>186</v>
      </c>
      <c r="S28" s="45">
        <f t="shared" si="0"/>
        <v>8944</v>
      </c>
      <c r="T28" s="48">
        <v>614593</v>
      </c>
    </row>
    <row r="29" spans="2:20" s="23" customFormat="1" ht="12.75">
      <c r="B29" s="46" t="s">
        <v>43</v>
      </c>
      <c r="C29" s="46"/>
      <c r="D29" s="46"/>
      <c r="E29" s="46"/>
      <c r="F29" s="46"/>
      <c r="G29" s="46"/>
      <c r="H29" s="47" t="s">
        <v>60</v>
      </c>
      <c r="I29" s="48">
        <v>895</v>
      </c>
      <c r="J29" s="48">
        <v>252</v>
      </c>
      <c r="K29" s="48">
        <v>437</v>
      </c>
      <c r="L29" s="48">
        <v>534</v>
      </c>
      <c r="M29" s="48">
        <v>338</v>
      </c>
      <c r="N29" s="48">
        <v>145</v>
      </c>
      <c r="O29" s="48">
        <v>75</v>
      </c>
      <c r="P29" s="49">
        <v>26</v>
      </c>
      <c r="Q29" s="48">
        <v>51</v>
      </c>
      <c r="R29" s="48">
        <v>36</v>
      </c>
      <c r="S29" s="45">
        <f t="shared" si="0"/>
        <v>2789</v>
      </c>
      <c r="T29" s="48">
        <v>175326</v>
      </c>
    </row>
    <row r="30" spans="2:20" s="23" customFormat="1" ht="12.75">
      <c r="B30" s="46" t="s">
        <v>44</v>
      </c>
      <c r="C30" s="46"/>
      <c r="D30" s="46"/>
      <c r="E30" s="46"/>
      <c r="F30" s="46"/>
      <c r="G30" s="46"/>
      <c r="H30" s="47" t="s">
        <v>15</v>
      </c>
      <c r="I30" s="48">
        <v>8261</v>
      </c>
      <c r="J30" s="48">
        <v>1686</v>
      </c>
      <c r="K30" s="48">
        <v>2218</v>
      </c>
      <c r="L30" s="48">
        <v>5427</v>
      </c>
      <c r="M30" s="48">
        <v>2044</v>
      </c>
      <c r="N30" s="48">
        <v>1039</v>
      </c>
      <c r="O30" s="48">
        <v>2223</v>
      </c>
      <c r="P30" s="49">
        <v>1316</v>
      </c>
      <c r="Q30" s="48">
        <v>4048</v>
      </c>
      <c r="R30" s="48">
        <v>1762</v>
      </c>
      <c r="S30" s="45">
        <f t="shared" si="0"/>
        <v>30024</v>
      </c>
      <c r="T30" s="48">
        <v>1521643</v>
      </c>
    </row>
    <row r="31" spans="2:20" s="23" customFormat="1" ht="12.75">
      <c r="B31" s="46" t="s">
        <v>45</v>
      </c>
      <c r="C31" s="46"/>
      <c r="D31" s="46"/>
      <c r="E31" s="46"/>
      <c r="F31" s="46"/>
      <c r="G31" s="46"/>
      <c r="H31" s="47" t="s">
        <v>16</v>
      </c>
      <c r="I31" s="48">
        <v>350</v>
      </c>
      <c r="J31" s="48">
        <v>0</v>
      </c>
      <c r="K31" s="48">
        <v>4</v>
      </c>
      <c r="L31" s="48">
        <v>4</v>
      </c>
      <c r="M31" s="48">
        <v>7</v>
      </c>
      <c r="N31" s="48">
        <v>0</v>
      </c>
      <c r="O31" s="48">
        <v>4</v>
      </c>
      <c r="P31" s="49">
        <v>3</v>
      </c>
      <c r="Q31" s="48">
        <v>6</v>
      </c>
      <c r="R31" s="48">
        <v>0</v>
      </c>
      <c r="S31" s="45">
        <f t="shared" si="0"/>
        <v>378</v>
      </c>
      <c r="T31" s="48">
        <v>10707</v>
      </c>
    </row>
    <row r="32" spans="2:20" s="24" customFormat="1" ht="12">
      <c r="B32" s="41" t="s">
        <v>46</v>
      </c>
      <c r="C32" s="42"/>
      <c r="D32" s="42"/>
      <c r="E32" s="42"/>
      <c r="F32" s="42"/>
      <c r="G32" s="43"/>
      <c r="H32" s="47" t="s">
        <v>17</v>
      </c>
      <c r="I32" s="50">
        <f>SUM(I22/I21)*100</f>
        <v>1.758140957040208</v>
      </c>
      <c r="J32" s="50">
        <f aca="true" t="shared" si="1" ref="J32:T32">SUM(J22/J21)*100</f>
        <v>2.39010989010989</v>
      </c>
      <c r="K32" s="50">
        <f t="shared" si="1"/>
        <v>1.6992046276211135</v>
      </c>
      <c r="L32" s="50">
        <f t="shared" si="1"/>
        <v>0.98212848172597</v>
      </c>
      <c r="M32" s="50">
        <f t="shared" si="1"/>
        <v>1.7757588271732399</v>
      </c>
      <c r="N32" s="50">
        <f t="shared" si="1"/>
        <v>0.8935824532900082</v>
      </c>
      <c r="O32" s="50">
        <f t="shared" si="1"/>
        <v>0.5784280367471929</v>
      </c>
      <c r="P32" s="50">
        <f t="shared" si="1"/>
        <v>0.8363201911589008</v>
      </c>
      <c r="Q32" s="50">
        <f t="shared" si="1"/>
        <v>0.5041724617524339</v>
      </c>
      <c r="R32" s="50">
        <f t="shared" si="1"/>
        <v>0.9787234042553191</v>
      </c>
      <c r="S32" s="50">
        <f t="shared" si="1"/>
        <v>1.3700867122817904</v>
      </c>
      <c r="T32" s="50">
        <f t="shared" si="1"/>
        <v>1.6924628034853129</v>
      </c>
    </row>
    <row r="33" spans="2:20" s="24" customFormat="1" ht="12">
      <c r="B33" s="41" t="s">
        <v>47</v>
      </c>
      <c r="C33" s="42"/>
      <c r="D33" s="42"/>
      <c r="E33" s="42"/>
      <c r="F33" s="42"/>
      <c r="G33" s="43"/>
      <c r="H33" s="47" t="s">
        <v>18</v>
      </c>
      <c r="I33" s="50">
        <f>SUM(I23/I21)*100</f>
        <v>2.2371706670743516</v>
      </c>
      <c r="J33" s="50">
        <f aca="true" t="shared" si="2" ref="J33:T33">SUM(J23/J21)*100</f>
        <v>1.7857142857142856</v>
      </c>
      <c r="K33" s="50">
        <f t="shared" si="2"/>
        <v>0.8676789587852495</v>
      </c>
      <c r="L33" s="50">
        <f t="shared" si="2"/>
        <v>0.5796168088874577</v>
      </c>
      <c r="M33" s="50">
        <f t="shared" si="2"/>
        <v>1.9409456948172619</v>
      </c>
      <c r="N33" s="50">
        <f t="shared" si="2"/>
        <v>0.5280259951259139</v>
      </c>
      <c r="O33" s="50">
        <f t="shared" si="2"/>
        <v>0.3062266076896904</v>
      </c>
      <c r="P33" s="50">
        <f t="shared" si="2"/>
        <v>0.17921146953405018</v>
      </c>
      <c r="Q33" s="50">
        <f t="shared" si="2"/>
        <v>0.22600834492350488</v>
      </c>
      <c r="R33" s="50">
        <f t="shared" si="2"/>
        <v>0.0851063829787234</v>
      </c>
      <c r="S33" s="50">
        <f t="shared" si="2"/>
        <v>1.2378137400591147</v>
      </c>
      <c r="T33" s="50">
        <f t="shared" si="2"/>
        <v>2.5957166340499724</v>
      </c>
    </row>
    <row r="34" spans="2:20" s="24" customFormat="1" ht="12">
      <c r="B34" s="41" t="s">
        <v>48</v>
      </c>
      <c r="C34" s="42"/>
      <c r="D34" s="42"/>
      <c r="E34" s="42"/>
      <c r="F34" s="42"/>
      <c r="G34" s="43"/>
      <c r="H34" s="47" t="s">
        <v>19</v>
      </c>
      <c r="I34" s="50">
        <f>SUM(I24/I21)*100</f>
        <v>6.487285328441115</v>
      </c>
      <c r="J34" s="50">
        <f aca="true" t="shared" si="3" ref="J34:T34">SUM(J24/J21)*100</f>
        <v>5.054945054945055</v>
      </c>
      <c r="K34" s="50">
        <f t="shared" si="3"/>
        <v>3.6514822848879245</v>
      </c>
      <c r="L34" s="50">
        <f t="shared" si="3"/>
        <v>2.229914667525358</v>
      </c>
      <c r="M34" s="50">
        <f t="shared" si="3"/>
        <v>5.513111707619244</v>
      </c>
      <c r="N34" s="50">
        <f t="shared" si="3"/>
        <v>3.127538586515029</v>
      </c>
      <c r="O34" s="50">
        <f t="shared" si="3"/>
        <v>1.9734603606668935</v>
      </c>
      <c r="P34" s="50">
        <f t="shared" si="3"/>
        <v>3.166069295101553</v>
      </c>
      <c r="Q34" s="50">
        <f t="shared" si="3"/>
        <v>1.1474269819193326</v>
      </c>
      <c r="R34" s="50">
        <f t="shared" si="3"/>
        <v>2.9787234042553195</v>
      </c>
      <c r="S34" s="50">
        <f t="shared" si="3"/>
        <v>4.126590133416072</v>
      </c>
      <c r="T34" s="50">
        <f t="shared" si="3"/>
        <v>4.974942317891414</v>
      </c>
    </row>
    <row r="35" spans="2:20" s="24" customFormat="1" ht="12">
      <c r="B35" s="41" t="s">
        <v>49</v>
      </c>
      <c r="C35" s="42"/>
      <c r="D35" s="42"/>
      <c r="E35" s="42"/>
      <c r="F35" s="42"/>
      <c r="G35" s="43"/>
      <c r="H35" s="47" t="s">
        <v>20</v>
      </c>
      <c r="I35" s="50">
        <f>SUM(I25/I21)*100</f>
        <v>4.005503745604647</v>
      </c>
      <c r="J35" s="50">
        <f aca="true" t="shared" si="4" ref="J35:T35">SUM(J25/J21)*100</f>
        <v>3.489010989010989</v>
      </c>
      <c r="K35" s="50">
        <f t="shared" si="4"/>
        <v>3.3261026753434564</v>
      </c>
      <c r="L35" s="50">
        <f t="shared" si="4"/>
        <v>1.730800193205603</v>
      </c>
      <c r="M35" s="50">
        <f t="shared" si="4"/>
        <v>4.377451992566591</v>
      </c>
      <c r="N35" s="50">
        <f t="shared" si="4"/>
        <v>2.3558082859463854</v>
      </c>
      <c r="O35" s="50">
        <f t="shared" si="4"/>
        <v>0.8506294658046955</v>
      </c>
      <c r="P35" s="50">
        <f t="shared" si="4"/>
        <v>1.015531660692951</v>
      </c>
      <c r="Q35" s="50">
        <f t="shared" si="4"/>
        <v>0.7301808066759388</v>
      </c>
      <c r="R35" s="50">
        <f t="shared" si="4"/>
        <v>0.9361702127659575</v>
      </c>
      <c r="S35" s="50">
        <f t="shared" si="4"/>
        <v>2.7565034211342816</v>
      </c>
      <c r="T35" s="50">
        <f t="shared" si="4"/>
        <v>3.751011629791776</v>
      </c>
    </row>
    <row r="36" spans="2:20" s="24" customFormat="1" ht="12">
      <c r="B36" s="41" t="s">
        <v>50</v>
      </c>
      <c r="C36" s="42"/>
      <c r="D36" s="42"/>
      <c r="E36" s="42"/>
      <c r="F36" s="42"/>
      <c r="G36" s="43"/>
      <c r="H36" s="47" t="s">
        <v>21</v>
      </c>
      <c r="I36" s="50">
        <f>SUM(I26/I21)*100</f>
        <v>11.858533353717576</v>
      </c>
      <c r="J36" s="50">
        <f aca="true" t="shared" si="5" ref="J36:T36">SUM(J26/J21)*100</f>
        <v>8.68131868131868</v>
      </c>
      <c r="K36" s="50">
        <f t="shared" si="5"/>
        <v>16.992046276211134</v>
      </c>
      <c r="L36" s="50">
        <f t="shared" si="5"/>
        <v>9.966189019481565</v>
      </c>
      <c r="M36" s="50">
        <f t="shared" si="5"/>
        <v>15.71340078463762</v>
      </c>
      <c r="N36" s="50">
        <f t="shared" si="5"/>
        <v>9.545085296506905</v>
      </c>
      <c r="O36" s="50">
        <f t="shared" si="5"/>
        <v>7.077237155495067</v>
      </c>
      <c r="P36" s="50">
        <f t="shared" si="5"/>
        <v>6.989247311827956</v>
      </c>
      <c r="Q36" s="50">
        <f t="shared" si="5"/>
        <v>3.2684283727399164</v>
      </c>
      <c r="R36" s="50">
        <f t="shared" si="5"/>
        <v>8.638297872340425</v>
      </c>
      <c r="S36" s="50">
        <f t="shared" si="5"/>
        <v>10.66838675963878</v>
      </c>
      <c r="T36" s="50">
        <f t="shared" si="5"/>
        <v>9.99175617771976</v>
      </c>
    </row>
    <row r="37" spans="2:20" s="24" customFormat="1" ht="12">
      <c r="B37" s="41" t="s">
        <v>51</v>
      </c>
      <c r="C37" s="42"/>
      <c r="D37" s="42"/>
      <c r="E37" s="42"/>
      <c r="F37" s="42"/>
      <c r="G37" s="43"/>
      <c r="H37" s="47" t="s">
        <v>22</v>
      </c>
      <c r="I37" s="50">
        <f>SUM(I27/I21)*100</f>
        <v>7.185445650512154</v>
      </c>
      <c r="J37" s="50">
        <f aca="true" t="shared" si="6" ref="J37:T37">SUM(J27/J21)*100</f>
        <v>8.131868131868131</v>
      </c>
      <c r="K37" s="50">
        <f t="shared" si="6"/>
        <v>10.086767895878525</v>
      </c>
      <c r="L37" s="50">
        <f t="shared" si="6"/>
        <v>23.297375623893092</v>
      </c>
      <c r="M37" s="50">
        <f t="shared" si="6"/>
        <v>2.932066900681396</v>
      </c>
      <c r="N37" s="50">
        <f t="shared" si="6"/>
        <v>18.074735987002438</v>
      </c>
      <c r="O37" s="50">
        <f t="shared" si="6"/>
        <v>3.1303164341612795</v>
      </c>
      <c r="P37" s="50">
        <f t="shared" si="6"/>
        <v>0.7765830346475507</v>
      </c>
      <c r="Q37" s="50">
        <f t="shared" si="6"/>
        <v>19.12378303198887</v>
      </c>
      <c r="R37" s="50">
        <f t="shared" si="6"/>
        <v>1.9574468085106382</v>
      </c>
      <c r="S37" s="50">
        <f t="shared" si="6"/>
        <v>11.424465600862224</v>
      </c>
      <c r="T37" s="50">
        <f t="shared" si="6"/>
        <v>10.08329943110957</v>
      </c>
    </row>
    <row r="38" spans="2:20" s="24" customFormat="1" ht="12">
      <c r="B38" s="41" t="s">
        <v>52</v>
      </c>
      <c r="C38" s="42"/>
      <c r="D38" s="42"/>
      <c r="E38" s="42"/>
      <c r="F38" s="42"/>
      <c r="G38" s="43"/>
      <c r="H38" s="47" t="s">
        <v>23</v>
      </c>
      <c r="I38" s="50">
        <f>SUM(I28/I21)*100</f>
        <v>18.447739897059574</v>
      </c>
      <c r="J38" s="50">
        <f aca="true" t="shared" si="7" ref="J38:T38">SUM(J28/J21)*100</f>
        <v>18.296703296703296</v>
      </c>
      <c r="K38" s="50">
        <f t="shared" si="7"/>
        <v>15.835140997830802</v>
      </c>
      <c r="L38" s="50">
        <f t="shared" si="7"/>
        <v>13.620995008855258</v>
      </c>
      <c r="M38" s="50">
        <f t="shared" si="7"/>
        <v>19.03778649597357</v>
      </c>
      <c r="N38" s="50">
        <f t="shared" si="7"/>
        <v>17.42485783915516</v>
      </c>
      <c r="O38" s="50">
        <f t="shared" si="7"/>
        <v>7.825791085403198</v>
      </c>
      <c r="P38" s="50">
        <f t="shared" si="7"/>
        <v>6.690561529271206</v>
      </c>
      <c r="Q38" s="50">
        <f t="shared" si="7"/>
        <v>3.668289290681502</v>
      </c>
      <c r="R38" s="50">
        <f t="shared" si="7"/>
        <v>7.914893617021276</v>
      </c>
      <c r="S38" s="50">
        <f t="shared" si="7"/>
        <v>14.605548932834726</v>
      </c>
      <c r="T38" s="50">
        <f t="shared" si="7"/>
        <v>17.821299566235183</v>
      </c>
    </row>
    <row r="39" spans="2:20" s="24" customFormat="1" ht="12.75" customHeight="1">
      <c r="B39" s="41" t="s">
        <v>53</v>
      </c>
      <c r="C39" s="42"/>
      <c r="D39" s="42"/>
      <c r="E39" s="42"/>
      <c r="F39" s="42"/>
      <c r="G39" s="43"/>
      <c r="H39" s="47" t="s">
        <v>24</v>
      </c>
      <c r="I39" s="50">
        <f>SUM(I29/I21)*100</f>
        <v>4.5609743668144525</v>
      </c>
      <c r="J39" s="50">
        <f aca="true" t="shared" si="8" ref="J39:T39">SUM(J29/J21)*100</f>
        <v>6.923076923076923</v>
      </c>
      <c r="K39" s="50">
        <f t="shared" si="8"/>
        <v>7.899493853940709</v>
      </c>
      <c r="L39" s="50">
        <f t="shared" si="8"/>
        <v>4.298824665915311</v>
      </c>
      <c r="M39" s="50">
        <f t="shared" si="8"/>
        <v>6.979145157959943</v>
      </c>
      <c r="N39" s="50">
        <f t="shared" si="8"/>
        <v>5.889520714865962</v>
      </c>
      <c r="O39" s="50">
        <f t="shared" si="8"/>
        <v>2.5518883974140865</v>
      </c>
      <c r="P39" s="50">
        <f t="shared" si="8"/>
        <v>1.5531660692951015</v>
      </c>
      <c r="Q39" s="50">
        <f t="shared" si="8"/>
        <v>0.8866481223922115</v>
      </c>
      <c r="R39" s="50">
        <f t="shared" si="8"/>
        <v>1.5319148936170213</v>
      </c>
      <c r="S39" s="50">
        <f t="shared" si="8"/>
        <v>4.554436043568431</v>
      </c>
      <c r="T39" s="50">
        <f t="shared" si="8"/>
        <v>5.083912715813147</v>
      </c>
    </row>
    <row r="40" spans="2:20" s="24" customFormat="1" ht="12">
      <c r="B40" s="41" t="s">
        <v>54</v>
      </c>
      <c r="C40" s="42"/>
      <c r="D40" s="42"/>
      <c r="E40" s="42"/>
      <c r="F40" s="42"/>
      <c r="G40" s="43"/>
      <c r="H40" s="47" t="s">
        <v>26</v>
      </c>
      <c r="I40" s="50">
        <f>SUM(I30/I21)*100</f>
        <v>42.09855781480915</v>
      </c>
      <c r="J40" s="50">
        <f aca="true" t="shared" si="9" ref="J40:T40">SUM(J30/J21)*100</f>
        <v>46.31868131868132</v>
      </c>
      <c r="K40" s="50">
        <f t="shared" si="9"/>
        <v>40.0939985538684</v>
      </c>
      <c r="L40" s="50">
        <f t="shared" si="9"/>
        <v>43.688616969892124</v>
      </c>
      <c r="M40" s="50">
        <f t="shared" si="9"/>
        <v>42.2052446830477</v>
      </c>
      <c r="N40" s="50">
        <f t="shared" si="9"/>
        <v>42.20146222583266</v>
      </c>
      <c r="O40" s="50">
        <f t="shared" si="9"/>
        <v>75.63797209935352</v>
      </c>
      <c r="P40" s="50">
        <f t="shared" si="9"/>
        <v>78.61409796893668</v>
      </c>
      <c r="Q40" s="50">
        <f t="shared" si="9"/>
        <v>70.37552155771905</v>
      </c>
      <c r="R40" s="50">
        <f t="shared" si="9"/>
        <v>74.97872340425532</v>
      </c>
      <c r="S40" s="50">
        <f t="shared" si="9"/>
        <v>49.02918170387184</v>
      </c>
      <c r="T40" s="50">
        <f t="shared" si="9"/>
        <v>44.12294922959553</v>
      </c>
    </row>
    <row r="41" spans="2:20" s="24" customFormat="1" ht="12">
      <c r="B41" s="41" t="s">
        <v>61</v>
      </c>
      <c r="C41" s="42"/>
      <c r="D41" s="42"/>
      <c r="E41" s="42"/>
      <c r="F41" s="42"/>
      <c r="G41" s="43"/>
      <c r="H41" s="47" t="s">
        <v>25</v>
      </c>
      <c r="I41" s="50">
        <f>SUM(I31/I21)*100</f>
        <v>1.7836212607654283</v>
      </c>
      <c r="J41" s="50">
        <f aca="true" t="shared" si="10" ref="J41:T41">SUM(J31/J21)*100</f>
        <v>0</v>
      </c>
      <c r="K41" s="50">
        <f t="shared" si="10"/>
        <v>0.07230657989877079</v>
      </c>
      <c r="L41" s="50">
        <f t="shared" si="10"/>
        <v>0.03220093382708099</v>
      </c>
      <c r="M41" s="50">
        <f t="shared" si="10"/>
        <v>0.14453850918851952</v>
      </c>
      <c r="N41" s="50">
        <f t="shared" si="10"/>
        <v>0</v>
      </c>
      <c r="O41" s="50">
        <f t="shared" si="10"/>
        <v>0.13610071452875128</v>
      </c>
      <c r="P41" s="50">
        <f t="shared" si="10"/>
        <v>0.17921146953405018</v>
      </c>
      <c r="Q41" s="50">
        <f t="shared" si="10"/>
        <v>0.1043115438108484</v>
      </c>
      <c r="R41" s="50">
        <f t="shared" si="10"/>
        <v>0</v>
      </c>
      <c r="S41" s="50">
        <f t="shared" si="10"/>
        <v>0.6172738703724873</v>
      </c>
      <c r="T41" s="50">
        <f t="shared" si="10"/>
        <v>0.3104699442650341</v>
      </c>
    </row>
    <row r="42" spans="9:20" ht="12.75">
      <c r="I42" s="21"/>
      <c r="T42" s="21"/>
    </row>
    <row r="43" ht="12.75">
      <c r="I43" s="21"/>
    </row>
  </sheetData>
  <mergeCells count="25">
    <mergeCell ref="B40:G40"/>
    <mergeCell ref="B41:G41"/>
    <mergeCell ref="D11:F11"/>
    <mergeCell ref="B32:G32"/>
    <mergeCell ref="B33:G33"/>
    <mergeCell ref="B34:G34"/>
    <mergeCell ref="B35:G35"/>
    <mergeCell ref="B36:G36"/>
    <mergeCell ref="B37:G37"/>
    <mergeCell ref="B38:G38"/>
    <mergeCell ref="B39:G39"/>
    <mergeCell ref="B6:C6"/>
    <mergeCell ref="B27:G27"/>
    <mergeCell ref="B28:G28"/>
    <mergeCell ref="B18:G18"/>
    <mergeCell ref="B20:G20"/>
    <mergeCell ref="B21:G21"/>
    <mergeCell ref="B22:G22"/>
    <mergeCell ref="B26:G26"/>
    <mergeCell ref="B31:G31"/>
    <mergeCell ref="B29:G29"/>
    <mergeCell ref="B30:G30"/>
    <mergeCell ref="B23:G23"/>
    <mergeCell ref="B24:G24"/>
    <mergeCell ref="B25:G25"/>
  </mergeCells>
  <printOptions/>
  <pageMargins left="0.75" right="0.75" top="1" bottom="1" header="0" footer="0"/>
  <pageSetup fitToHeight="1" fitToWidth="1" horizontalDpi="300" verticalDpi="3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Orlando Son Bal</cp:lastModifiedBy>
  <cp:lastPrinted>2007-02-23T16:54:21Z</cp:lastPrinted>
  <dcterms:created xsi:type="dcterms:W3CDTF">2006-09-21T20:02:48Z</dcterms:created>
  <dcterms:modified xsi:type="dcterms:W3CDTF">2007-07-13T15:52:51Z</dcterms:modified>
  <cp:category/>
  <cp:version/>
  <cp:contentType/>
  <cp:contentStatus/>
</cp:coreProperties>
</file>