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50" windowWidth="8685" windowHeight="8190" activeTab="0"/>
  </bookViews>
  <sheets>
    <sheet name="Tabla 29-18a" sheetId="1" r:id="rId1"/>
    <sheet name="Tabla 29-18b" sheetId="2" r:id="rId2"/>
    <sheet name="Tabla 29-18c" sheetId="3" r:id="rId3"/>
  </sheets>
  <definedNames>
    <definedName name="_xlnm.Print_Area" localSheetId="0">'Tabla 29-18a'!$A$1:$AL$98</definedName>
    <definedName name="_xlnm.Print_Area" localSheetId="1">'Tabla 29-18b'!$A$1:$K$47</definedName>
    <definedName name="_xlnm.Print_Area" localSheetId="2">'Tabla 29-18c'!$A$1:$AE$35</definedName>
    <definedName name="_xlnm.Print_Titles" localSheetId="0">'Tabla 29-18a'!$B:$J,'Tabla 29-18a'!$18:$21</definedName>
  </definedNames>
  <calcPr calcMode="manual" fullCalcOnLoad="1"/>
</workbook>
</file>

<file path=xl/sharedStrings.xml><?xml version="1.0" encoding="utf-8"?>
<sst xmlns="http://schemas.openxmlformats.org/spreadsheetml/2006/main" count="622" uniqueCount="543">
  <si>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</si>
  <si>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</si>
  <si>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</si>
  <si>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</si>
  <si>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</si>
  <si>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</si>
  <si>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</si>
  <si>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</si>
  <si>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</si>
  <si>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</si>
  <si>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</si>
  <si>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</si>
  <si>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</si>
  <si>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</si>
  <si>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</si>
  <si>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</si>
  <si>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</si>
  <si>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</si>
  <si>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</si>
  <si>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</si>
  <si>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</si>
  <si>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</si>
  <si>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</si>
  <si>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</si>
  <si>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</si>
  <si>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</si>
  <si>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</si>
  <si>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</si>
  <si>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</si>
  <si>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</si>
  <si>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</si>
  <si>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</si>
  <si>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</si>
  <si>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</si>
  <si>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</si>
  <si>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</si>
  <si>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</si>
  <si>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</si>
  <si>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</si>
  <si>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</si>
  <si>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</si>
  <si>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</si>
  <si>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</si>
  <si>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</si>
  <si>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</si>
  <si>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</si>
  <si>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</si>
  <si>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</si>
  <si>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</si>
  <si>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</si>
  <si>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</si>
  <si>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</si>
  <si>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</si>
  <si>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</si>
  <si>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</si>
  <si>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</si>
  <si>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</si>
  <si>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</si>
  <si>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</si>
  <si>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</si>
  <si>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</si>
  <si>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</si>
  <si>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</si>
  <si>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</si>
  <si>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</si>
  <si>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</si>
  <si>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</si>
  <si>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</si>
  <si>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</si>
  <si>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</si>
  <si>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</si>
  <si>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</si>
  <si>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</si>
  <si>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</si>
  <si>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</si>
  <si>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</si>
  <si>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</si>
  <si>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</si>
  <si>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</si>
  <si>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</si>
  <si>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</si>
  <si>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</si>
  <si>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</si>
  <si>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</si>
  <si>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</si>
  <si>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</si>
  <si>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</si>
  <si>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</si>
  <si>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</si>
  <si>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</si>
  <si>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</si>
  <si>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</si>
  <si>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</si>
  <si>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</si>
  <si>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</si>
  <si>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</si>
  <si>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</si>
  <si>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</si>
  <si>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</si>
  <si>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</si>
  <si>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</si>
  <si>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</si>
  <si>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</si>
  <si>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</si>
  <si>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</si>
  <si>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</si>
  <si>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</si>
  <si>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</si>
  <si>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</si>
  <si>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</si>
  <si>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</si>
  <si>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</si>
  <si>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</si>
  <si>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</si>
  <si>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</si>
  <si>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</si>
  <si>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</si>
  <si>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</si>
  <si>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</si>
  <si>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</si>
  <si>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</si>
  <si>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</si>
  <si>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</si>
  <si>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</si>
  <si>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</si>
  <si>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</si>
  <si>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</si>
  <si>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</si>
  <si>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</si>
  <si>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</si>
  <si>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</si>
  <si>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</si>
  <si>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</si>
  <si>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</si>
  <si>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</si>
  <si>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</si>
  <si>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</si>
  <si>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</si>
  <si>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</si>
  <si>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</si>
  <si>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</si>
  <si>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</si>
  <si>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</si>
  <si>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</si>
  <si>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</si>
  <si>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</si>
  <si>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</si>
  <si>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</si>
  <si>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</si>
  <si>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</si>
  <si>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</si>
  <si>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</si>
  <si>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</si>
  <si>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</si>
  <si>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</si>
  <si>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</si>
  <si>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</si>
  <si>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</si>
  <si>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</si>
  <si>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</si>
  <si>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</si>
  <si>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</si>
  <si>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</si>
  <si>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</si>
  <si>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</si>
  <si>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</si>
  <si>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</si>
  <si>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</si>
  <si>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</si>
  <si>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</si>
  <si>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</si>
  <si>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</si>
  <si>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</si>
  <si>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</si>
  <si>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</si>
  <si>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</si>
  <si>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</si>
  <si>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</si>
  <si>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</si>
  <si>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</si>
  <si>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</si>
  <si>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</si>
  <si>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</si>
  <si>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</si>
  <si>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</si>
  <si>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</si>
  <si>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</si>
  <si>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</si>
  <si>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</si>
  <si>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</si>
  <si>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</si>
  <si>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</si>
  <si>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</si>
  <si>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</si>
  <si>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</si>
  <si>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</si>
  <si>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</si>
  <si>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</si>
  <si>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</si>
  <si>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</si>
  <si>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</si>
  <si>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</si>
  <si>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</si>
  <si>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</si>
  <si>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</si>
  <si>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</si>
  <si>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</si>
  <si>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</si>
  <si>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</si>
  <si>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</si>
  <si>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</si>
  <si>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</si>
  <si>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</si>
  <si>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</si>
  <si>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</si>
  <si>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</si>
  <si>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</si>
  <si>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</si>
  <si>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</si>
  <si>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</si>
  <si>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</si>
  <si>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</si>
  <si>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</si>
  <si>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</si>
  <si>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</si>
  <si>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</si>
  <si>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</si>
  <si>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</si>
  <si>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</si>
  <si>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</si>
  <si>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</si>
  <si>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</si>
  <si>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</si>
  <si>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</si>
  <si>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</si>
  <si>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</si>
  <si>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</si>
  <si>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</si>
  <si>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</si>
  <si>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</si>
  <si>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</si>
  <si>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</si>
  <si>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</si>
  <si>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</si>
  <si>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</si>
  <si>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</si>
  <si>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</si>
  <si>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</si>
  <si>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</si>
  <si>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</si>
  <si>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</si>
  <si>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</si>
  <si>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</si>
  <si>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</si>
  <si>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</si>
  <si>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</si>
  <si>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</si>
  <si>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</si>
  <si>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</si>
  <si>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</si>
  <si>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</si>
  <si>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</si>
  <si>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</si>
  <si>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</si>
  <si>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</si>
  <si>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</si>
  <si>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</si>
  <si>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</si>
  <si>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</si>
  <si>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</si>
  <si>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</si>
  <si>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</si>
  <si>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</si>
  <si>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</si>
  <si>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</si>
  <si>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</si>
  <si>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</si>
  <si>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</si>
  <si>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</si>
  <si>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</si>
  <si>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</si>
  <si>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</si>
  <si>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</si>
  <si>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</si>
  <si>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</si>
  <si>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</si>
  <si>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</si>
  <si>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</si>
  <si>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</si>
  <si>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</si>
  <si>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</si>
  <si>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</si>
  <si>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</si>
  <si>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</si>
  <si>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</si>
  <si>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</si>
  <si>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</si>
  <si>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</si>
  <si>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</si>
  <si>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</si>
  <si>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</si>
  <si>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</si>
  <si>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</si>
  <si>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</si>
  <si>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</si>
  <si>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</si>
  <si>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</si>
  <si>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</si>
  <si>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</si>
  <si>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</si>
  <si>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</si>
  <si>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</si>
  <si>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</si>
  <si>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</si>
  <si>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</si>
  <si>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</si>
  <si>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</si>
  <si>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</si>
  <si>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</si>
  <si>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</si>
  <si>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</si>
  <si>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</si>
  <si>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</si>
  <si>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</si>
  <si>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</si>
  <si>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</si>
  <si>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</si>
  <si>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</si>
  <si>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</si>
  <si>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</si>
  <si>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</si>
  <si>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</si>
  <si>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</si>
  <si>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</si>
  <si>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</si>
  <si>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</si>
  <si>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</si>
  <si>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</si>
  <si>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</si>
  <si>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</si>
  <si>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</si>
  <si>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</si>
  <si>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</si>
  <si>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</si>
  <si>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</si>
  <si>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</si>
  <si>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</si>
  <si>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</si>
  <si>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</si>
  <si>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</si>
  <si>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</si>
  <si>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</si>
  <si>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</si>
  <si>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</si>
  <si>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</si>
  <si>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</si>
  <si>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</si>
  <si>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</si>
  <si>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</si>
  <si>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</si>
  <si>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</si>
  <si>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</si>
  <si>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</si>
  <si>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</si>
  <si>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</si>
  <si>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</si>
  <si>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</si>
  <si>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</si>
  <si>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</si>
  <si>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</si>
  <si>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</si>
  <si>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</si>
  <si>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</si>
  <si>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</si>
  <si>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</si>
  <si>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</si>
  <si>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</si>
  <si>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</si>
  <si>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</si>
  <si>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</si>
  <si>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</si>
  <si>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</si>
  <si>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</si>
  <si>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</si>
  <si>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</si>
  <si>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</si>
  <si>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</si>
  <si>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</si>
  <si>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</si>
  <si>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</si>
  <si>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</si>
  <si>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</si>
  <si>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</si>
  <si>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</si>
  <si>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</si>
  <si>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</si>
  <si>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</si>
  <si>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</si>
  <si>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</si>
  <si>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</si>
  <si>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</si>
  <si>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</si>
  <si>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</si>
  <si>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</si>
  <si>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</si>
  <si>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</si>
  <si>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</si>
  <si>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</si>
  <si>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</si>
  <si>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</si>
  <si>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</si>
  <si>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</si>
  <si>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</si>
  <si>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</si>
  <si>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</si>
  <si>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</si>
  <si>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</si>
  <si>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</si>
  <si>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</si>
  <si>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</si>
  <si>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</si>
  <si>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</si>
  <si>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</si>
  <si>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</si>
  <si>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</si>
  <si>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</si>
  <si>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</si>
  <si>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</si>
  <si>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</si>
  <si>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</si>
  <si>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</si>
  <si>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</si>
  <si>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</si>
  <si>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</si>
  <si>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</si>
  <si>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</si>
  <si>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</si>
  <si>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</si>
  <si>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</si>
  <si>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</si>
  <si>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</si>
  <si>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</si>
  <si>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</si>
  <si>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</si>
  <si>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</si>
  <si>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</si>
  <si>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</si>
  <si>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</si>
  <si>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</si>
  <si>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</si>
  <si>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</si>
  <si>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</si>
  <si>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</si>
  <si>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</si>
  <si>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</si>
  <si>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</si>
  <si>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</si>
  <si>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</si>
  <si>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</si>
  <si>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</si>
  <si>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</si>
  <si>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</si>
  <si>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</si>
  <si>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</si>
  <si>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</si>
  <si>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</si>
  <si>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</si>
  <si>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</si>
  <si>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</si>
  <si>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</si>
  <si>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</si>
  <si>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</si>
  <si>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</si>
  <si>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</si>
  <si>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</si>
  <si>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</si>
  <si>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</si>
  <si>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</si>
  <si>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</si>
  <si>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</si>
  <si>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</si>
  <si>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</si>
  <si>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</si>
  <si>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</si>
  <si>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</si>
  <si>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</si>
  <si>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</si>
  <si>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</si>
  <si>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</si>
  <si>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</si>
  <si>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</si>
  <si>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</si>
  <si>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</si>
  <si>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</si>
  <si>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</si>
  <si>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</si>
  <si>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</si>
  <si>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</si>
  <si>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</si>
  <si>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</si>
  <si>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</si>
  <si>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</si>
  <si>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</si>
  <si>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</si>
  <si>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</si>
  <si>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</si>
  <si>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</si>
  <si>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</si>
  <si>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</si>
  <si>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</si>
  <si>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</si>
  <si>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</si>
  <si>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</si>
  <si>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</si>
  <si>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</si>
  <si>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</si>
  <si>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</si>
  <si>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</si>
  <si>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</si>
  <si>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</si>
  <si>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</si>
  <si>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</si>
  <si>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</si>
  <si>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</si>
  <si>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</si>
  <si>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 xml:space="preserve">  29 - 18a</t>
  </si>
  <si>
    <t>Municipios del Departamento de Izabal</t>
  </si>
  <si>
    <t>Livingston</t>
  </si>
  <si>
    <t>El Estor</t>
  </si>
  <si>
    <t>Morales.</t>
  </si>
  <si>
    <t>Los Amates.</t>
  </si>
  <si>
    <t>DEPT. DE IZABAL</t>
  </si>
  <si>
    <t>Puerto Barrios</t>
  </si>
  <si>
    <t xml:space="preserve"> 29 - 18b</t>
  </si>
  <si>
    <t>Morales</t>
  </si>
  <si>
    <t>Los Amates</t>
  </si>
  <si>
    <t>1802</t>
  </si>
  <si>
    <t>1803</t>
  </si>
  <si>
    <t>1804</t>
  </si>
  <si>
    <t>1805</t>
  </si>
  <si>
    <t>Total Departamento de Izabal</t>
  </si>
  <si>
    <t xml:space="preserve"> 29 - 18c</t>
  </si>
  <si>
    <t>18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</si>
</sst>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" fontId="1" fillId="0" borderId="0" xfId="17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17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7" fillId="2" borderId="11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16" fontId="7" fillId="2" borderId="11" xfId="0" applyNumberFormat="1" applyFont="1" applyFill="1" applyBorder="1" applyAlignment="1">
      <alignment wrapText="1"/>
    </xf>
    <xf numFmtId="16" fontId="7" fillId="2" borderId="8" xfId="0" applyNumberFormat="1" applyFont="1" applyFill="1" applyBorder="1" applyAlignment="1">
      <alignment wrapText="1"/>
    </xf>
    <xf numFmtId="16" fontId="7" fillId="2" borderId="12" xfId="0" applyNumberFormat="1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14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 readingOrder="1"/>
    </xf>
    <xf numFmtId="0" fontId="6" fillId="3" borderId="22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/>
    </xf>
    <xf numFmtId="0" fontId="6" fillId="3" borderId="22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2" fontId="1" fillId="3" borderId="1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/>
    </xf>
    <xf numFmtId="0" fontId="1" fillId="3" borderId="23" xfId="0" applyFont="1" applyFill="1" applyBorder="1" applyAlignment="1">
      <alignment vertical="top" wrapText="1" readingOrder="1"/>
    </xf>
    <xf numFmtId="0" fontId="6" fillId="3" borderId="23" xfId="0" applyNumberFormat="1" applyFont="1" applyFill="1" applyBorder="1" applyAlignment="1">
      <alignment vertical="top" wrapText="1"/>
    </xf>
    <xf numFmtId="0" fontId="6" fillId="3" borderId="23" xfId="0" applyNumberFormat="1" applyFont="1" applyFill="1" applyBorder="1" applyAlignment="1">
      <alignment/>
    </xf>
    <xf numFmtId="0" fontId="6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7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8" fillId="2" borderId="1" xfId="17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2" xfId="0" applyFill="1" applyBorder="1" applyAlignment="1">
      <alignment/>
    </xf>
    <xf numFmtId="0" fontId="8" fillId="3" borderId="12" xfId="0" applyFont="1" applyFill="1" applyBorder="1" applyAlignment="1">
      <alignment wrapText="1"/>
    </xf>
    <xf numFmtId="0" fontId="1" fillId="3" borderId="1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8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8" fillId="3" borderId="8" xfId="0" applyFont="1" applyFill="1" applyBorder="1" applyAlignment="1">
      <alignment wrapText="1"/>
    </xf>
    <xf numFmtId="0" fontId="6" fillId="3" borderId="11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0" fillId="3" borderId="12" xfId="0" applyFont="1" applyFill="1" applyBorder="1" applyAlignment="1">
      <alignment wrapText="1"/>
    </xf>
    <xf numFmtId="2" fontId="6" fillId="3" borderId="1" xfId="0" applyNumberFormat="1" applyFont="1" applyFill="1" applyBorder="1" applyAlignment="1">
      <alignment/>
    </xf>
    <xf numFmtId="16" fontId="7" fillId="2" borderId="12" xfId="0" applyNumberFormat="1" applyFont="1" applyFill="1" applyBorder="1" applyAlignment="1">
      <alignment/>
    </xf>
    <xf numFmtId="16" fontId="7" fillId="2" borderId="11" xfId="0" applyNumberFormat="1" applyFont="1" applyFill="1" applyBorder="1" applyAlignment="1">
      <alignment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49" fontId="8" fillId="2" borderId="13" xfId="0" applyNumberFormat="1" applyFont="1" applyFill="1" applyBorder="1" applyAlignment="1">
      <alignment horizontal="center" vertical="top" wrapText="1"/>
    </xf>
    <xf numFmtId="49" fontId="8" fillId="2" borderId="14" xfId="0" applyNumberFormat="1" applyFont="1" applyFill="1" applyBorder="1" applyAlignment="1">
      <alignment horizontal="center" vertical="top" wrapText="1"/>
    </xf>
    <xf numFmtId="49" fontId="8" fillId="2" borderId="15" xfId="0" applyNumberFormat="1" applyFont="1" applyFill="1" applyBorder="1" applyAlignment="1">
      <alignment horizontal="center" vertical="top" wrapText="1"/>
    </xf>
    <xf numFmtId="49" fontId="8" fillId="2" borderId="24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22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 readingOrder="1"/>
    </xf>
    <xf numFmtId="0" fontId="1" fillId="3" borderId="8" xfId="0" applyNumberFormat="1" applyFont="1" applyFill="1" applyBorder="1" applyAlignment="1">
      <alignment vertical="top" wrapText="1" readingOrder="1"/>
    </xf>
    <xf numFmtId="0" fontId="1" fillId="3" borderId="12" xfId="0" applyNumberFormat="1" applyFont="1" applyFill="1" applyBorder="1" applyAlignment="1">
      <alignment vertical="top" wrapText="1" readingOrder="1"/>
    </xf>
    <xf numFmtId="0" fontId="1" fillId="3" borderId="1" xfId="0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95250</xdr:colOff>
      <xdr:row>4</xdr:row>
      <xdr:rowOff>57150</xdr:rowOff>
    </xdr:from>
    <xdr:to>
      <xdr:col>26</xdr:col>
      <xdr:colOff>38100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7048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1</xdr:row>
      <xdr:rowOff>85725</xdr:rowOff>
    </xdr:from>
    <xdr:to>
      <xdr:col>8</xdr:col>
      <xdr:colOff>733425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2476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3</xdr:row>
      <xdr:rowOff>123825</xdr:rowOff>
    </xdr:from>
    <xdr:to>
      <xdr:col>24</xdr:col>
      <xdr:colOff>361950</xdr:colOff>
      <xdr:row>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6096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02"/>
  <sheetViews>
    <sheetView showGridLines="0" tabSelected="1" workbookViewId="0" topLeftCell="AE1">
      <selection activeCell="AL66" sqref="AL66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0" customWidth="1"/>
    <col min="12" max="12" width="10.00390625" style="0" customWidth="1"/>
    <col min="13" max="13" width="11.140625" style="0" customWidth="1"/>
    <col min="14" max="14" width="10.00390625" style="0" customWidth="1"/>
    <col min="15" max="15" width="12.7109375" style="0" customWidth="1"/>
    <col min="16" max="16" width="10.00390625" style="0" customWidth="1"/>
    <col min="17" max="17" width="12.421875" style="0" customWidth="1"/>
    <col min="18" max="32" width="10.00390625" style="0" customWidth="1"/>
    <col min="33" max="33" width="14.28125" style="0" customWidth="1"/>
    <col min="34" max="34" width="10.00390625" style="0" customWidth="1"/>
    <col min="35" max="38" width="12.140625" style="9" customWidth="1"/>
    <col min="39" max="50" width="12.140625" style="3" customWidth="1"/>
    <col min="51" max="16384" width="2.7109375" style="3" customWidth="1"/>
  </cols>
  <sheetData>
    <row r="1" spans="1:38" s="14" customFormat="1" ht="12.75" customHeight="1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14" customFormat="1" ht="12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4" customFormat="1" ht="12.75" customHeight="1">
      <c r="A3" s="96" t="s">
        <v>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s="14" customFormat="1" ht="12.75" customHeight="1">
      <c r="A4" s="96" t="s">
        <v>95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4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14" customFormat="1" ht="12.75" customHeight="1">
      <c r="A6" s="112" t="s">
        <v>1</v>
      </c>
      <c r="B6" s="113"/>
      <c r="C6" s="113"/>
      <c r="D6" s="113"/>
      <c r="E6" s="114"/>
      <c r="F6" s="15"/>
      <c r="G6" s="16"/>
      <c r="H6" s="16"/>
      <c r="I6" s="13"/>
      <c r="J6" s="115" t="s">
        <v>525</v>
      </c>
      <c r="K6" s="116"/>
      <c r="L6" s="117"/>
      <c r="M6" s="5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s="14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7"/>
      <c r="O7" s="1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14" customFormat="1" ht="12">
      <c r="A8" s="13" t="s">
        <v>2</v>
      </c>
      <c r="B8" s="20" t="s">
        <v>3</v>
      </c>
      <c r="C8" s="21"/>
      <c r="D8" s="21"/>
      <c r="E8" s="21"/>
      <c r="F8" s="21"/>
      <c r="G8" s="21"/>
      <c r="H8" s="21"/>
      <c r="I8" s="21"/>
      <c r="J8" s="104" t="s">
        <v>91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  <c r="AI8" s="13"/>
      <c r="AJ8" s="13"/>
      <c r="AK8" s="13"/>
      <c r="AL8" s="13"/>
    </row>
    <row r="9" spans="1:38" s="14" customFormat="1" ht="12">
      <c r="A9" s="13"/>
      <c r="B9" s="22"/>
      <c r="C9" s="23"/>
      <c r="D9" s="23"/>
      <c r="E9" s="23"/>
      <c r="F9" s="23"/>
      <c r="G9" s="23"/>
      <c r="H9" s="23"/>
      <c r="I9" s="23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3"/>
      <c r="AI9" s="13"/>
      <c r="AJ9" s="13"/>
      <c r="AK9" s="13"/>
      <c r="AL9" s="13"/>
    </row>
    <row r="10" spans="2:164" s="18" customFormat="1" ht="12">
      <c r="B10" s="24" t="s">
        <v>8</v>
      </c>
      <c r="C10" s="25"/>
      <c r="D10" s="25"/>
      <c r="E10" s="25"/>
      <c r="F10" s="25"/>
      <c r="G10" s="25"/>
      <c r="H10" s="25"/>
      <c r="I10" s="25"/>
      <c r="J10" s="99" t="s">
        <v>92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</row>
    <row r="11" spans="1:38" s="14" customFormat="1" ht="12">
      <c r="A11" s="13"/>
      <c r="B11" s="22" t="s">
        <v>4</v>
      </c>
      <c r="C11" s="23"/>
      <c r="D11" s="23"/>
      <c r="E11" s="23"/>
      <c r="F11" s="23"/>
      <c r="G11" s="23"/>
      <c r="H11" s="23"/>
      <c r="I11" s="23"/>
      <c r="J11" s="102" t="s">
        <v>526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/>
      <c r="AI11" s="13"/>
      <c r="AJ11" s="13"/>
      <c r="AK11" s="13"/>
      <c r="AL11" s="13"/>
    </row>
    <row r="12" spans="1:38" s="14" customFormat="1" ht="12">
      <c r="A12" s="13"/>
      <c r="B12" s="22" t="s">
        <v>5</v>
      </c>
      <c r="C12" s="23"/>
      <c r="D12" s="23"/>
      <c r="E12" s="23"/>
      <c r="F12" s="23"/>
      <c r="G12" s="23"/>
      <c r="H12" s="23"/>
      <c r="I12" s="23"/>
      <c r="J12" s="101" t="s">
        <v>98</v>
      </c>
      <c r="K12" s="101"/>
      <c r="L12" s="102"/>
      <c r="M12" s="30"/>
      <c r="N12" s="26"/>
      <c r="O12" s="26"/>
      <c r="P12" s="26"/>
      <c r="Q12" s="26"/>
      <c r="R12" s="26"/>
      <c r="S12" s="23"/>
      <c r="T12" s="23"/>
      <c r="U12" s="27"/>
      <c r="AI12" s="13"/>
      <c r="AJ12" s="13"/>
      <c r="AK12" s="13"/>
      <c r="AL12" s="13"/>
    </row>
    <row r="13" spans="1:38" s="14" customFormat="1" ht="12">
      <c r="A13" s="13"/>
      <c r="B13" s="22" t="s">
        <v>6</v>
      </c>
      <c r="C13" s="23"/>
      <c r="D13" s="23"/>
      <c r="E13" s="23"/>
      <c r="F13" s="23"/>
      <c r="G13" s="23"/>
      <c r="H13" s="23"/>
      <c r="I13" s="23"/>
      <c r="J13" s="102" t="s">
        <v>96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  <c r="AI13" s="13"/>
      <c r="AJ13" s="13"/>
      <c r="AK13" s="13"/>
      <c r="AL13" s="13"/>
    </row>
    <row r="14" spans="1:38" s="14" customFormat="1" ht="12">
      <c r="A14" s="13"/>
      <c r="B14" s="28" t="s">
        <v>7</v>
      </c>
      <c r="C14" s="29"/>
      <c r="D14" s="29"/>
      <c r="E14" s="29"/>
      <c r="F14" s="29"/>
      <c r="G14" s="29"/>
      <c r="H14" s="29"/>
      <c r="I14" s="29"/>
      <c r="J14" s="107" t="s">
        <v>97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8"/>
      <c r="AI14" s="13"/>
      <c r="AJ14" s="13"/>
      <c r="AK14" s="13"/>
      <c r="AL14" s="13"/>
    </row>
    <row r="15" spans="2:24" ht="12.75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8" spans="11:164" s="2" customFormat="1" ht="12.75" customHeight="1">
      <c r="K18" s="134" t="s">
        <v>532</v>
      </c>
      <c r="L18" s="135"/>
      <c r="M18" s="135"/>
      <c r="N18" s="135"/>
      <c r="O18" s="135"/>
      <c r="P18" s="135"/>
      <c r="Q18" s="135"/>
      <c r="R18" s="136"/>
      <c r="S18" s="134" t="s">
        <v>527</v>
      </c>
      <c r="T18" s="137"/>
      <c r="U18" s="137"/>
      <c r="V18" s="138"/>
      <c r="W18" s="134" t="s">
        <v>528</v>
      </c>
      <c r="X18" s="137"/>
      <c r="Y18" s="137"/>
      <c r="Z18" s="138"/>
      <c r="AA18" s="134" t="s">
        <v>529</v>
      </c>
      <c r="AB18" s="137"/>
      <c r="AC18" s="137"/>
      <c r="AD18" s="138"/>
      <c r="AE18" s="134" t="s">
        <v>530</v>
      </c>
      <c r="AF18" s="137"/>
      <c r="AG18" s="137"/>
      <c r="AH18" s="138"/>
      <c r="AI18" s="125" t="s">
        <v>531</v>
      </c>
      <c r="AJ18" s="125"/>
      <c r="AK18" s="125"/>
      <c r="AL18" s="125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</row>
    <row r="19" spans="11:164" s="2" customFormat="1" ht="11.25" customHeight="1">
      <c r="K19" s="139"/>
      <c r="L19" s="140"/>
      <c r="M19" s="140"/>
      <c r="N19" s="140"/>
      <c r="O19" s="140"/>
      <c r="P19" s="140"/>
      <c r="Q19" s="140"/>
      <c r="R19" s="141"/>
      <c r="S19" s="142"/>
      <c r="T19" s="143"/>
      <c r="U19" s="143"/>
      <c r="V19" s="144"/>
      <c r="W19" s="142"/>
      <c r="X19" s="143"/>
      <c r="Y19" s="143"/>
      <c r="Z19" s="144"/>
      <c r="AA19" s="142"/>
      <c r="AB19" s="143"/>
      <c r="AC19" s="143"/>
      <c r="AD19" s="144"/>
      <c r="AE19" s="142"/>
      <c r="AF19" s="143"/>
      <c r="AG19" s="143"/>
      <c r="AH19" s="144"/>
      <c r="AI19" s="125"/>
      <c r="AJ19" s="125"/>
      <c r="AK19" s="125"/>
      <c r="AL19" s="125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</row>
    <row r="20" spans="1:164" s="2" customFormat="1" ht="11.25" customHeight="1" thickBot="1">
      <c r="A20" s="4"/>
      <c r="B20" s="118" t="s">
        <v>24</v>
      </c>
      <c r="C20" s="119"/>
      <c r="D20" s="119"/>
      <c r="E20" s="119"/>
      <c r="F20" s="119"/>
      <c r="G20" s="119"/>
      <c r="H20" s="119"/>
      <c r="I20" s="119"/>
      <c r="J20" s="120"/>
      <c r="K20" s="121">
        <v>1801</v>
      </c>
      <c r="L20" s="122"/>
      <c r="M20" s="122"/>
      <c r="N20" s="122"/>
      <c r="O20" s="122"/>
      <c r="P20" s="122"/>
      <c r="Q20" s="122"/>
      <c r="R20" s="123"/>
      <c r="S20" s="124">
        <v>1802</v>
      </c>
      <c r="T20" s="124"/>
      <c r="U20" s="124"/>
      <c r="V20" s="124"/>
      <c r="W20" s="124">
        <v>1803</v>
      </c>
      <c r="X20" s="124"/>
      <c r="Y20" s="124"/>
      <c r="Z20" s="124"/>
      <c r="AA20" s="124">
        <v>1804</v>
      </c>
      <c r="AB20" s="124"/>
      <c r="AC20" s="124"/>
      <c r="AD20" s="124"/>
      <c r="AE20" s="124">
        <v>1805</v>
      </c>
      <c r="AF20" s="124"/>
      <c r="AG20" s="124"/>
      <c r="AH20" s="124"/>
      <c r="AI20" s="125">
        <v>18</v>
      </c>
      <c r="AJ20" s="125"/>
      <c r="AK20" s="125"/>
      <c r="AL20" s="125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</row>
    <row r="21" spans="2:164" s="9" customFormat="1" ht="40.5" customHeight="1" thickBot="1">
      <c r="B21" s="126"/>
      <c r="C21" s="127"/>
      <c r="D21" s="127"/>
      <c r="E21" s="127"/>
      <c r="F21" s="127"/>
      <c r="G21" s="127"/>
      <c r="H21" s="127"/>
      <c r="I21" s="127"/>
      <c r="J21" s="128"/>
      <c r="K21" s="129" t="s">
        <v>163</v>
      </c>
      <c r="L21" s="130" t="s">
        <v>9</v>
      </c>
      <c r="M21" s="129" t="s">
        <v>163</v>
      </c>
      <c r="N21" s="131" t="s">
        <v>87</v>
      </c>
      <c r="O21" s="129" t="s">
        <v>163</v>
      </c>
      <c r="P21" s="131" t="s">
        <v>88</v>
      </c>
      <c r="Q21" s="129" t="s">
        <v>163</v>
      </c>
      <c r="R21" s="132" t="s">
        <v>89</v>
      </c>
      <c r="S21" s="130" t="s">
        <v>9</v>
      </c>
      <c r="T21" s="131" t="s">
        <v>87</v>
      </c>
      <c r="U21" s="131" t="s">
        <v>88</v>
      </c>
      <c r="V21" s="132" t="s">
        <v>89</v>
      </c>
      <c r="W21" s="130" t="s">
        <v>9</v>
      </c>
      <c r="X21" s="131" t="s">
        <v>87</v>
      </c>
      <c r="Y21" s="131" t="s">
        <v>88</v>
      </c>
      <c r="Z21" s="132" t="s">
        <v>89</v>
      </c>
      <c r="AA21" s="130" t="s">
        <v>9</v>
      </c>
      <c r="AB21" s="131" t="s">
        <v>87</v>
      </c>
      <c r="AC21" s="131" t="s">
        <v>88</v>
      </c>
      <c r="AD21" s="132" t="s">
        <v>89</v>
      </c>
      <c r="AE21" s="130" t="s">
        <v>9</v>
      </c>
      <c r="AF21" s="131" t="s">
        <v>87</v>
      </c>
      <c r="AG21" s="131" t="s">
        <v>88</v>
      </c>
      <c r="AH21" s="132" t="s">
        <v>89</v>
      </c>
      <c r="AI21" s="133" t="s">
        <v>9</v>
      </c>
      <c r="AJ21" s="133" t="s">
        <v>87</v>
      </c>
      <c r="AK21" s="133" t="s">
        <v>88</v>
      </c>
      <c r="AL21" s="133" t="s">
        <v>89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</row>
    <row r="22" spans="1:38" ht="12.75">
      <c r="A22" s="5"/>
      <c r="B22" s="145" t="s">
        <v>10</v>
      </c>
      <c r="C22" s="145"/>
      <c r="D22" s="145"/>
      <c r="E22" s="145"/>
      <c r="F22" s="145"/>
      <c r="G22" s="145"/>
      <c r="H22" s="145"/>
      <c r="I22" s="145"/>
      <c r="J22" s="145"/>
      <c r="K22" s="146" t="s">
        <v>216</v>
      </c>
      <c r="L22" s="147">
        <v>0</v>
      </c>
      <c r="M22" s="148" t="s">
        <v>255</v>
      </c>
      <c r="N22" s="147">
        <v>0</v>
      </c>
      <c r="O22" s="148" t="s">
        <v>294</v>
      </c>
      <c r="P22" s="147">
        <v>0</v>
      </c>
      <c r="Q22" s="148" t="s">
        <v>333</v>
      </c>
      <c r="R22" s="147">
        <v>0</v>
      </c>
      <c r="S22" s="147">
        <v>0</v>
      </c>
      <c r="T22" s="147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1</v>
      </c>
      <c r="AB22" s="147">
        <v>0</v>
      </c>
      <c r="AC22" s="147">
        <v>0</v>
      </c>
      <c r="AD22" s="149">
        <v>300</v>
      </c>
      <c r="AE22" s="147">
        <v>0</v>
      </c>
      <c r="AF22" s="147">
        <v>0</v>
      </c>
      <c r="AG22" s="147">
        <v>0</v>
      </c>
      <c r="AH22" s="147">
        <v>0</v>
      </c>
      <c r="AI22" s="147">
        <f>SUM(L22+S22+W22+AA22+AE22)</f>
        <v>1</v>
      </c>
      <c r="AJ22" s="147">
        <f>SUM(AF22+AB22+X22+T22+N22)</f>
        <v>0</v>
      </c>
      <c r="AK22" s="147">
        <f>SUM(AG22+AC22+Y22+U22+P22)</f>
        <v>0</v>
      </c>
      <c r="AL22" s="150">
        <f>SUM(AH22+AD22+Z22+V22+R22)</f>
        <v>300</v>
      </c>
    </row>
    <row r="23" spans="1:38" ht="12.75" customHeight="1">
      <c r="A23" s="5"/>
      <c r="B23" s="145" t="s">
        <v>11</v>
      </c>
      <c r="C23" s="145"/>
      <c r="D23" s="145"/>
      <c r="E23" s="145"/>
      <c r="F23" s="145"/>
      <c r="G23" s="145"/>
      <c r="H23" s="145"/>
      <c r="I23" s="145"/>
      <c r="J23" s="145"/>
      <c r="K23" s="151" t="s">
        <v>217</v>
      </c>
      <c r="L23" s="147">
        <v>0</v>
      </c>
      <c r="M23" s="152" t="s">
        <v>256</v>
      </c>
      <c r="N23" s="147">
        <v>0</v>
      </c>
      <c r="O23" s="152" t="s">
        <v>295</v>
      </c>
      <c r="P23" s="147">
        <v>0</v>
      </c>
      <c r="Q23" s="152" t="s">
        <v>334</v>
      </c>
      <c r="R23" s="147">
        <v>0</v>
      </c>
      <c r="S23" s="147">
        <v>0</v>
      </c>
      <c r="T23" s="147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0</v>
      </c>
      <c r="AA23" s="147">
        <v>0</v>
      </c>
      <c r="AB23" s="147">
        <v>0</v>
      </c>
      <c r="AC23" s="147">
        <v>0</v>
      </c>
      <c r="AD23" s="147">
        <v>0</v>
      </c>
      <c r="AE23" s="147">
        <v>0</v>
      </c>
      <c r="AF23" s="147">
        <v>0</v>
      </c>
      <c r="AG23" s="147">
        <v>0</v>
      </c>
      <c r="AH23" s="147">
        <v>0</v>
      </c>
      <c r="AI23" s="147">
        <f aca="true" t="shared" si="0" ref="AI23:AI86">SUM(L23+S23+W23+AA23+AE23)</f>
        <v>0</v>
      </c>
      <c r="AJ23" s="147">
        <f aca="true" t="shared" si="1" ref="AJ23:AJ86">SUM(AF23+AB23+X23+T23+N23)</f>
        <v>0</v>
      </c>
      <c r="AK23" s="147">
        <f aca="true" t="shared" si="2" ref="AK23:AK86">SUM(AG23+AC23+Y23+U23+P23)</f>
        <v>0</v>
      </c>
      <c r="AL23" s="150">
        <f aca="true" t="shared" si="3" ref="AL23:AL86">SUM(AH23+AD23+Z23+V23+R23)</f>
        <v>0</v>
      </c>
    </row>
    <row r="24" spans="1:38" ht="12.75" customHeight="1">
      <c r="A24" s="5"/>
      <c r="B24" s="145" t="s">
        <v>12</v>
      </c>
      <c r="C24" s="145"/>
      <c r="D24" s="145"/>
      <c r="E24" s="145"/>
      <c r="F24" s="145"/>
      <c r="G24" s="145"/>
      <c r="H24" s="145"/>
      <c r="I24" s="145"/>
      <c r="J24" s="145"/>
      <c r="K24" s="151" t="s">
        <v>218</v>
      </c>
      <c r="L24" s="147">
        <v>0</v>
      </c>
      <c r="M24" s="152" t="s">
        <v>257</v>
      </c>
      <c r="N24" s="147">
        <v>0</v>
      </c>
      <c r="O24" s="152" t="s">
        <v>296</v>
      </c>
      <c r="P24" s="147">
        <v>0</v>
      </c>
      <c r="Q24" s="152" t="s">
        <v>335</v>
      </c>
      <c r="R24" s="147">
        <v>0</v>
      </c>
      <c r="S24" s="147">
        <v>0</v>
      </c>
      <c r="T24" s="147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0</v>
      </c>
      <c r="AA24" s="147">
        <v>3</v>
      </c>
      <c r="AB24" s="147">
        <v>2</v>
      </c>
      <c r="AC24" s="147">
        <v>21</v>
      </c>
      <c r="AD24" s="149">
        <v>10.03</v>
      </c>
      <c r="AE24" s="147">
        <v>2</v>
      </c>
      <c r="AF24" s="147">
        <v>2</v>
      </c>
      <c r="AG24" s="147">
        <v>16</v>
      </c>
      <c r="AH24" s="149">
        <v>10.76</v>
      </c>
      <c r="AI24" s="147">
        <f t="shared" si="0"/>
        <v>5</v>
      </c>
      <c r="AJ24" s="147">
        <f t="shared" si="1"/>
        <v>4</v>
      </c>
      <c r="AK24" s="147">
        <f t="shared" si="2"/>
        <v>37</v>
      </c>
      <c r="AL24" s="150">
        <f t="shared" si="3"/>
        <v>20.79</v>
      </c>
    </row>
    <row r="25" spans="1:38" ht="12.75" customHeight="1">
      <c r="A25" s="5"/>
      <c r="B25" s="145" t="s">
        <v>13</v>
      </c>
      <c r="C25" s="145"/>
      <c r="D25" s="145"/>
      <c r="E25" s="145"/>
      <c r="F25" s="145"/>
      <c r="G25" s="145"/>
      <c r="H25" s="145"/>
      <c r="I25" s="145"/>
      <c r="J25" s="145"/>
      <c r="K25" s="151" t="s">
        <v>219</v>
      </c>
      <c r="L25" s="147">
        <v>0</v>
      </c>
      <c r="M25" s="152" t="s">
        <v>258</v>
      </c>
      <c r="N25" s="147">
        <v>0</v>
      </c>
      <c r="O25" s="152" t="s">
        <v>297</v>
      </c>
      <c r="P25" s="147">
        <v>0</v>
      </c>
      <c r="Q25" s="152" t="s">
        <v>336</v>
      </c>
      <c r="R25" s="147">
        <v>0</v>
      </c>
      <c r="S25" s="147">
        <v>0</v>
      </c>
      <c r="T25" s="147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7">
        <v>1</v>
      </c>
      <c r="AF25" s="147">
        <v>0</v>
      </c>
      <c r="AG25" s="147">
        <v>15</v>
      </c>
      <c r="AH25" s="149">
        <v>555.56</v>
      </c>
      <c r="AI25" s="147">
        <f t="shared" si="0"/>
        <v>1</v>
      </c>
      <c r="AJ25" s="147">
        <f t="shared" si="1"/>
        <v>0</v>
      </c>
      <c r="AK25" s="147">
        <f t="shared" si="2"/>
        <v>15</v>
      </c>
      <c r="AL25" s="150">
        <f t="shared" si="3"/>
        <v>555.56</v>
      </c>
    </row>
    <row r="26" spans="1:38" ht="12.75" customHeight="1">
      <c r="A26" s="5"/>
      <c r="B26" s="145" t="s">
        <v>14</v>
      </c>
      <c r="C26" s="145"/>
      <c r="D26" s="145"/>
      <c r="E26" s="145"/>
      <c r="F26" s="145"/>
      <c r="G26" s="145"/>
      <c r="H26" s="145"/>
      <c r="I26" s="145"/>
      <c r="J26" s="145"/>
      <c r="K26" s="151" t="s">
        <v>220</v>
      </c>
      <c r="L26" s="147">
        <v>17</v>
      </c>
      <c r="M26" s="152" t="s">
        <v>259</v>
      </c>
      <c r="N26" s="147">
        <v>56</v>
      </c>
      <c r="O26" s="152" t="s">
        <v>298</v>
      </c>
      <c r="P26" s="147">
        <v>2581</v>
      </c>
      <c r="Q26" s="152" t="s">
        <v>337</v>
      </c>
      <c r="R26" s="149">
        <v>45.88</v>
      </c>
      <c r="S26" s="147">
        <v>57</v>
      </c>
      <c r="T26" s="147">
        <v>158</v>
      </c>
      <c r="U26" s="147">
        <v>6270</v>
      </c>
      <c r="V26" s="149">
        <v>39.57</v>
      </c>
      <c r="W26" s="147">
        <v>64</v>
      </c>
      <c r="X26" s="147">
        <v>124</v>
      </c>
      <c r="Y26" s="147">
        <v>5156</v>
      </c>
      <c r="Z26" s="149">
        <v>41.52</v>
      </c>
      <c r="AA26" s="147">
        <v>56</v>
      </c>
      <c r="AB26" s="147">
        <v>184</v>
      </c>
      <c r="AC26" s="147">
        <v>8273</v>
      </c>
      <c r="AD26" s="149">
        <v>44.89</v>
      </c>
      <c r="AE26" s="147">
        <v>31</v>
      </c>
      <c r="AF26" s="147">
        <v>622</v>
      </c>
      <c r="AG26" s="147">
        <v>31435</v>
      </c>
      <c r="AH26" s="149">
        <v>50.55</v>
      </c>
      <c r="AI26" s="147">
        <f t="shared" si="0"/>
        <v>225</v>
      </c>
      <c r="AJ26" s="147">
        <f t="shared" si="1"/>
        <v>1144</v>
      </c>
      <c r="AK26" s="147">
        <f t="shared" si="2"/>
        <v>53715</v>
      </c>
      <c r="AL26" s="150">
        <f t="shared" si="3"/>
        <v>222.41</v>
      </c>
    </row>
    <row r="27" spans="1:38" ht="12.75" customHeight="1">
      <c r="A27" s="5"/>
      <c r="B27" s="145" t="s">
        <v>15</v>
      </c>
      <c r="C27" s="145"/>
      <c r="D27" s="145"/>
      <c r="E27" s="145"/>
      <c r="F27" s="145"/>
      <c r="G27" s="145"/>
      <c r="H27" s="145"/>
      <c r="I27" s="145"/>
      <c r="J27" s="145"/>
      <c r="K27" s="151" t="s">
        <v>221</v>
      </c>
      <c r="L27" s="147">
        <v>0</v>
      </c>
      <c r="M27" s="152" t="s">
        <v>260</v>
      </c>
      <c r="N27" s="147">
        <v>0</v>
      </c>
      <c r="O27" s="152" t="s">
        <v>299</v>
      </c>
      <c r="P27" s="147">
        <v>0</v>
      </c>
      <c r="Q27" s="152" t="s">
        <v>338</v>
      </c>
      <c r="R27" s="147">
        <v>0</v>
      </c>
      <c r="S27" s="147">
        <v>0</v>
      </c>
      <c r="T27" s="147">
        <v>0</v>
      </c>
      <c r="U27" s="147">
        <v>0</v>
      </c>
      <c r="V27" s="147">
        <v>0</v>
      </c>
      <c r="W27" s="147">
        <v>1</v>
      </c>
      <c r="X27" s="147">
        <v>2</v>
      </c>
      <c r="Y27" s="147">
        <v>80</v>
      </c>
      <c r="Z27" s="149">
        <v>40.02</v>
      </c>
      <c r="AA27" s="147">
        <v>0</v>
      </c>
      <c r="AB27" s="147">
        <v>0</v>
      </c>
      <c r="AC27" s="147">
        <v>0</v>
      </c>
      <c r="AD27" s="147">
        <v>0</v>
      </c>
      <c r="AE27" s="147">
        <v>0</v>
      </c>
      <c r="AF27" s="147">
        <v>0</v>
      </c>
      <c r="AG27" s="147">
        <v>0</v>
      </c>
      <c r="AH27" s="147">
        <v>0</v>
      </c>
      <c r="AI27" s="147">
        <f t="shared" si="0"/>
        <v>1</v>
      </c>
      <c r="AJ27" s="147">
        <f t="shared" si="1"/>
        <v>2</v>
      </c>
      <c r="AK27" s="147">
        <f t="shared" si="2"/>
        <v>80</v>
      </c>
      <c r="AL27" s="150">
        <f t="shared" si="3"/>
        <v>40.02</v>
      </c>
    </row>
    <row r="28" spans="1:38" ht="12.75" customHeight="1">
      <c r="A28" s="5"/>
      <c r="B28" s="145" t="s">
        <v>16</v>
      </c>
      <c r="C28" s="145"/>
      <c r="D28" s="145"/>
      <c r="E28" s="145"/>
      <c r="F28" s="145"/>
      <c r="G28" s="145"/>
      <c r="H28" s="145"/>
      <c r="I28" s="145"/>
      <c r="J28" s="145"/>
      <c r="K28" s="151" t="s">
        <v>222</v>
      </c>
      <c r="L28" s="147">
        <v>0</v>
      </c>
      <c r="M28" s="152" t="s">
        <v>261</v>
      </c>
      <c r="N28" s="147">
        <v>0</v>
      </c>
      <c r="O28" s="152" t="s">
        <v>300</v>
      </c>
      <c r="P28" s="147">
        <v>0</v>
      </c>
      <c r="Q28" s="152" t="s">
        <v>339</v>
      </c>
      <c r="R28" s="147">
        <v>0</v>
      </c>
      <c r="S28" s="147">
        <v>1</v>
      </c>
      <c r="T28" s="147">
        <v>1</v>
      </c>
      <c r="U28" s="147">
        <v>76</v>
      </c>
      <c r="V28" s="149">
        <v>75.88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7">
        <v>0</v>
      </c>
      <c r="AF28" s="147">
        <v>0</v>
      </c>
      <c r="AG28" s="147">
        <v>0</v>
      </c>
      <c r="AH28" s="147">
        <v>0</v>
      </c>
      <c r="AI28" s="147">
        <f t="shared" si="0"/>
        <v>1</v>
      </c>
      <c r="AJ28" s="147">
        <f t="shared" si="1"/>
        <v>1</v>
      </c>
      <c r="AK28" s="147">
        <f t="shared" si="2"/>
        <v>76</v>
      </c>
      <c r="AL28" s="150">
        <f t="shared" si="3"/>
        <v>75.88</v>
      </c>
    </row>
    <row r="29" spans="1:38" ht="12.75" customHeight="1">
      <c r="A29" s="5"/>
      <c r="B29" s="145" t="s">
        <v>17</v>
      </c>
      <c r="C29" s="145"/>
      <c r="D29" s="145"/>
      <c r="E29" s="145"/>
      <c r="F29" s="145"/>
      <c r="G29" s="145"/>
      <c r="H29" s="145"/>
      <c r="I29" s="145"/>
      <c r="J29" s="145"/>
      <c r="K29" s="151" t="s">
        <v>223</v>
      </c>
      <c r="L29" s="147">
        <v>0</v>
      </c>
      <c r="M29" s="152" t="s">
        <v>262</v>
      </c>
      <c r="N29" s="147">
        <v>0</v>
      </c>
      <c r="O29" s="152" t="s">
        <v>301</v>
      </c>
      <c r="P29" s="147">
        <v>0</v>
      </c>
      <c r="Q29" s="152" t="s">
        <v>340</v>
      </c>
      <c r="R29" s="147">
        <v>0</v>
      </c>
      <c r="S29" s="147">
        <v>0</v>
      </c>
      <c r="T29" s="147">
        <v>0</v>
      </c>
      <c r="U29" s="147">
        <v>0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7">
        <v>0</v>
      </c>
      <c r="AF29" s="147">
        <v>0</v>
      </c>
      <c r="AG29" s="147">
        <v>0</v>
      </c>
      <c r="AH29" s="147">
        <v>0</v>
      </c>
      <c r="AI29" s="147">
        <f t="shared" si="0"/>
        <v>0</v>
      </c>
      <c r="AJ29" s="147">
        <f t="shared" si="1"/>
        <v>0</v>
      </c>
      <c r="AK29" s="147">
        <f t="shared" si="2"/>
        <v>0</v>
      </c>
      <c r="AL29" s="150">
        <f t="shared" si="3"/>
        <v>0</v>
      </c>
    </row>
    <row r="30" spans="1:38" ht="12.75" customHeight="1">
      <c r="A30" s="5"/>
      <c r="B30" s="145" t="s">
        <v>18</v>
      </c>
      <c r="C30" s="145"/>
      <c r="D30" s="145"/>
      <c r="E30" s="145"/>
      <c r="F30" s="145"/>
      <c r="G30" s="145"/>
      <c r="H30" s="145"/>
      <c r="I30" s="145"/>
      <c r="J30" s="145"/>
      <c r="K30" s="151" t="s">
        <v>224</v>
      </c>
      <c r="L30" s="147">
        <v>2</v>
      </c>
      <c r="M30" s="152" t="s">
        <v>263</v>
      </c>
      <c r="N30" s="147">
        <v>0</v>
      </c>
      <c r="O30" s="152" t="s">
        <v>302</v>
      </c>
      <c r="P30" s="147">
        <v>3</v>
      </c>
      <c r="Q30" s="152" t="s">
        <v>341</v>
      </c>
      <c r="R30" s="149">
        <v>7.2</v>
      </c>
      <c r="S30" s="147">
        <v>0</v>
      </c>
      <c r="T30" s="147">
        <v>0</v>
      </c>
      <c r="U30" s="147">
        <v>0</v>
      </c>
      <c r="V30" s="147">
        <v>0</v>
      </c>
      <c r="W30" s="147">
        <v>7</v>
      </c>
      <c r="X30" s="147">
        <v>7</v>
      </c>
      <c r="Y30" s="147">
        <v>296</v>
      </c>
      <c r="Z30" s="149">
        <v>42.66</v>
      </c>
      <c r="AA30" s="147">
        <v>4</v>
      </c>
      <c r="AB30" s="147">
        <v>11</v>
      </c>
      <c r="AC30" s="147">
        <v>406</v>
      </c>
      <c r="AD30" s="149">
        <v>36.91</v>
      </c>
      <c r="AE30" s="147">
        <v>10</v>
      </c>
      <c r="AF30" s="147">
        <v>12</v>
      </c>
      <c r="AG30" s="147">
        <v>151</v>
      </c>
      <c r="AH30" s="149">
        <v>12.61</v>
      </c>
      <c r="AI30" s="147">
        <f t="shared" si="0"/>
        <v>23</v>
      </c>
      <c r="AJ30" s="147">
        <f t="shared" si="1"/>
        <v>30</v>
      </c>
      <c r="AK30" s="147">
        <f t="shared" si="2"/>
        <v>856</v>
      </c>
      <c r="AL30" s="150">
        <f t="shared" si="3"/>
        <v>99.38</v>
      </c>
    </row>
    <row r="31" spans="1:38" ht="12.75" customHeight="1">
      <c r="A31" s="5"/>
      <c r="B31" s="145" t="s">
        <v>19</v>
      </c>
      <c r="C31" s="145"/>
      <c r="D31" s="145"/>
      <c r="E31" s="145"/>
      <c r="F31" s="145"/>
      <c r="G31" s="145"/>
      <c r="H31" s="145"/>
      <c r="I31" s="145"/>
      <c r="J31" s="145"/>
      <c r="K31" s="151" t="s">
        <v>225</v>
      </c>
      <c r="L31" s="147">
        <v>1</v>
      </c>
      <c r="M31" s="152" t="s">
        <v>264</v>
      </c>
      <c r="N31" s="147">
        <v>1</v>
      </c>
      <c r="O31" s="152" t="s">
        <v>303</v>
      </c>
      <c r="P31" s="147">
        <v>192</v>
      </c>
      <c r="Q31" s="152" t="s">
        <v>342</v>
      </c>
      <c r="R31" s="149">
        <v>192</v>
      </c>
      <c r="S31" s="147">
        <v>0</v>
      </c>
      <c r="T31" s="147">
        <v>0</v>
      </c>
      <c r="U31" s="147">
        <v>0</v>
      </c>
      <c r="V31" s="147">
        <v>0</v>
      </c>
      <c r="W31" s="147">
        <v>1</v>
      </c>
      <c r="X31" s="147">
        <v>0</v>
      </c>
      <c r="Y31" s="147">
        <v>15</v>
      </c>
      <c r="Z31" s="149">
        <v>95.88</v>
      </c>
      <c r="AA31" s="147">
        <v>1</v>
      </c>
      <c r="AB31" s="147">
        <v>0</v>
      </c>
      <c r="AC31" s="147">
        <v>35</v>
      </c>
      <c r="AD31" s="149">
        <v>140.34</v>
      </c>
      <c r="AE31" s="147">
        <v>7</v>
      </c>
      <c r="AF31" s="147">
        <v>1</v>
      </c>
      <c r="AG31" s="147">
        <v>85</v>
      </c>
      <c r="AH31" s="149">
        <v>100.86</v>
      </c>
      <c r="AI31" s="147">
        <f t="shared" si="0"/>
        <v>10</v>
      </c>
      <c r="AJ31" s="147">
        <f t="shared" si="1"/>
        <v>2</v>
      </c>
      <c r="AK31" s="147">
        <f t="shared" si="2"/>
        <v>327</v>
      </c>
      <c r="AL31" s="150">
        <f t="shared" si="3"/>
        <v>529.0799999999999</v>
      </c>
    </row>
    <row r="32" spans="1:38" ht="12.75" customHeight="1">
      <c r="A32" s="5"/>
      <c r="B32" s="145" t="s">
        <v>20</v>
      </c>
      <c r="C32" s="145"/>
      <c r="D32" s="145"/>
      <c r="E32" s="145"/>
      <c r="F32" s="145"/>
      <c r="G32" s="145"/>
      <c r="H32" s="145"/>
      <c r="I32" s="145"/>
      <c r="J32" s="145"/>
      <c r="K32" s="151" t="s">
        <v>226</v>
      </c>
      <c r="L32" s="147">
        <v>0</v>
      </c>
      <c r="M32" s="152" t="s">
        <v>265</v>
      </c>
      <c r="N32" s="147">
        <v>0</v>
      </c>
      <c r="O32" s="152" t="s">
        <v>304</v>
      </c>
      <c r="P32" s="147">
        <v>0</v>
      </c>
      <c r="Q32" s="152" t="s">
        <v>343</v>
      </c>
      <c r="R32" s="147">
        <v>0</v>
      </c>
      <c r="S32" s="147">
        <v>0</v>
      </c>
      <c r="T32" s="147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7">
        <v>0</v>
      </c>
      <c r="AF32" s="147">
        <v>0</v>
      </c>
      <c r="AG32" s="147">
        <v>0</v>
      </c>
      <c r="AH32" s="147">
        <v>0</v>
      </c>
      <c r="AI32" s="147">
        <f t="shared" si="0"/>
        <v>0</v>
      </c>
      <c r="AJ32" s="147">
        <f t="shared" si="1"/>
        <v>0</v>
      </c>
      <c r="AK32" s="147">
        <f t="shared" si="2"/>
        <v>0</v>
      </c>
      <c r="AL32" s="150">
        <f t="shared" si="3"/>
        <v>0</v>
      </c>
    </row>
    <row r="33" spans="1:38" ht="12.75" customHeight="1">
      <c r="A33" s="5"/>
      <c r="B33" s="145" t="s">
        <v>21</v>
      </c>
      <c r="C33" s="145"/>
      <c r="D33" s="145"/>
      <c r="E33" s="145"/>
      <c r="F33" s="145"/>
      <c r="G33" s="145"/>
      <c r="H33" s="145"/>
      <c r="I33" s="145"/>
      <c r="J33" s="145"/>
      <c r="K33" s="151" t="s">
        <v>227</v>
      </c>
      <c r="L33" s="147">
        <v>0</v>
      </c>
      <c r="M33" s="152" t="s">
        <v>266</v>
      </c>
      <c r="N33" s="147">
        <v>0</v>
      </c>
      <c r="O33" s="152" t="s">
        <v>305</v>
      </c>
      <c r="P33" s="147">
        <v>0</v>
      </c>
      <c r="Q33" s="152" t="s">
        <v>344</v>
      </c>
      <c r="R33" s="147">
        <v>0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0</v>
      </c>
      <c r="Z33" s="147">
        <v>0</v>
      </c>
      <c r="AA33" s="147">
        <v>0</v>
      </c>
      <c r="AB33" s="147">
        <v>0</v>
      </c>
      <c r="AC33" s="147">
        <v>0</v>
      </c>
      <c r="AD33" s="147">
        <v>0</v>
      </c>
      <c r="AE33" s="147">
        <v>0</v>
      </c>
      <c r="AF33" s="147">
        <v>0</v>
      </c>
      <c r="AG33" s="147">
        <v>0</v>
      </c>
      <c r="AH33" s="147">
        <v>0</v>
      </c>
      <c r="AI33" s="147">
        <f t="shared" si="0"/>
        <v>0</v>
      </c>
      <c r="AJ33" s="147">
        <f t="shared" si="1"/>
        <v>0</v>
      </c>
      <c r="AK33" s="147">
        <f t="shared" si="2"/>
        <v>0</v>
      </c>
      <c r="AL33" s="150">
        <f t="shared" si="3"/>
        <v>0</v>
      </c>
    </row>
    <row r="34" spans="1:38" ht="12.75" customHeight="1">
      <c r="A34" s="5"/>
      <c r="B34" s="145" t="s">
        <v>22</v>
      </c>
      <c r="C34" s="145"/>
      <c r="D34" s="145"/>
      <c r="E34" s="145"/>
      <c r="F34" s="145"/>
      <c r="G34" s="145"/>
      <c r="H34" s="145"/>
      <c r="I34" s="145"/>
      <c r="J34" s="145"/>
      <c r="K34" s="151" t="s">
        <v>228</v>
      </c>
      <c r="L34" s="147">
        <v>0</v>
      </c>
      <c r="M34" s="152" t="s">
        <v>267</v>
      </c>
      <c r="N34" s="147">
        <v>0</v>
      </c>
      <c r="O34" s="152" t="s">
        <v>306</v>
      </c>
      <c r="P34" s="147">
        <v>0</v>
      </c>
      <c r="Q34" s="152" t="s">
        <v>345</v>
      </c>
      <c r="R34" s="147">
        <v>0</v>
      </c>
      <c r="S34" s="147">
        <v>0</v>
      </c>
      <c r="T34" s="147">
        <v>0</v>
      </c>
      <c r="U34" s="147">
        <v>0</v>
      </c>
      <c r="V34" s="147">
        <v>0</v>
      </c>
      <c r="W34" s="147">
        <v>0</v>
      </c>
      <c r="X34" s="147">
        <v>0</v>
      </c>
      <c r="Y34" s="147">
        <v>0</v>
      </c>
      <c r="Z34" s="147">
        <v>0</v>
      </c>
      <c r="AA34" s="147">
        <v>0</v>
      </c>
      <c r="AB34" s="147">
        <v>0</v>
      </c>
      <c r="AC34" s="147">
        <v>0</v>
      </c>
      <c r="AD34" s="147">
        <v>0</v>
      </c>
      <c r="AE34" s="147">
        <v>0</v>
      </c>
      <c r="AF34" s="147">
        <v>0</v>
      </c>
      <c r="AG34" s="147">
        <v>0</v>
      </c>
      <c r="AH34" s="147">
        <v>0</v>
      </c>
      <c r="AI34" s="147">
        <f t="shared" si="0"/>
        <v>0</v>
      </c>
      <c r="AJ34" s="147">
        <f t="shared" si="1"/>
        <v>0</v>
      </c>
      <c r="AK34" s="147">
        <f t="shared" si="2"/>
        <v>0</v>
      </c>
      <c r="AL34" s="150">
        <f t="shared" si="3"/>
        <v>0</v>
      </c>
    </row>
    <row r="35" spans="1:38" ht="12.75" customHeight="1">
      <c r="A35" s="5"/>
      <c r="B35" s="145" t="s">
        <v>23</v>
      </c>
      <c r="C35" s="145"/>
      <c r="D35" s="145"/>
      <c r="E35" s="145"/>
      <c r="F35" s="145"/>
      <c r="G35" s="145"/>
      <c r="H35" s="145"/>
      <c r="I35" s="145"/>
      <c r="J35" s="145"/>
      <c r="K35" s="151" t="s">
        <v>229</v>
      </c>
      <c r="L35" s="147">
        <v>0</v>
      </c>
      <c r="M35" s="152" t="s">
        <v>268</v>
      </c>
      <c r="N35" s="147">
        <v>0</v>
      </c>
      <c r="O35" s="152" t="s">
        <v>307</v>
      </c>
      <c r="P35" s="147">
        <v>0</v>
      </c>
      <c r="Q35" s="152" t="s">
        <v>346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4</v>
      </c>
      <c r="X35" s="147">
        <v>2</v>
      </c>
      <c r="Y35" s="147">
        <v>112</v>
      </c>
      <c r="Z35" s="149">
        <v>52.32</v>
      </c>
      <c r="AA35" s="147">
        <v>0</v>
      </c>
      <c r="AB35" s="147">
        <v>0</v>
      </c>
      <c r="AC35" s="147">
        <v>0</v>
      </c>
      <c r="AD35" s="147">
        <v>0</v>
      </c>
      <c r="AE35" s="147">
        <v>1</v>
      </c>
      <c r="AF35" s="147">
        <v>1</v>
      </c>
      <c r="AG35" s="147">
        <v>230</v>
      </c>
      <c r="AH35" s="149">
        <v>159.94</v>
      </c>
      <c r="AI35" s="147">
        <f t="shared" si="0"/>
        <v>5</v>
      </c>
      <c r="AJ35" s="147">
        <f t="shared" si="1"/>
        <v>3</v>
      </c>
      <c r="AK35" s="147">
        <f t="shared" si="2"/>
        <v>342</v>
      </c>
      <c r="AL35" s="150">
        <f t="shared" si="3"/>
        <v>212.26</v>
      </c>
    </row>
    <row r="36" spans="1:38" ht="12.75" customHeight="1">
      <c r="A36" s="5"/>
      <c r="B36" s="145" t="s">
        <v>25</v>
      </c>
      <c r="C36" s="145"/>
      <c r="D36" s="145"/>
      <c r="E36" s="145"/>
      <c r="F36" s="145"/>
      <c r="G36" s="145"/>
      <c r="H36" s="145"/>
      <c r="I36" s="145"/>
      <c r="J36" s="145"/>
      <c r="K36" s="151" t="s">
        <v>230</v>
      </c>
      <c r="L36" s="147">
        <v>0</v>
      </c>
      <c r="M36" s="152" t="s">
        <v>269</v>
      </c>
      <c r="N36" s="147">
        <v>0</v>
      </c>
      <c r="O36" s="152" t="s">
        <v>308</v>
      </c>
      <c r="P36" s="147">
        <v>0</v>
      </c>
      <c r="Q36" s="152" t="s">
        <v>347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147">
        <v>0</v>
      </c>
      <c r="AG36" s="147">
        <v>0</v>
      </c>
      <c r="AH36" s="147">
        <v>0</v>
      </c>
      <c r="AI36" s="147">
        <f t="shared" si="0"/>
        <v>0</v>
      </c>
      <c r="AJ36" s="147">
        <f t="shared" si="1"/>
        <v>0</v>
      </c>
      <c r="AK36" s="147">
        <f t="shared" si="2"/>
        <v>0</v>
      </c>
      <c r="AL36" s="150">
        <f t="shared" si="3"/>
        <v>0</v>
      </c>
    </row>
    <row r="37" spans="1:38" ht="12.75" customHeight="1">
      <c r="A37" s="5"/>
      <c r="B37" s="145" t="s">
        <v>26</v>
      </c>
      <c r="C37" s="145"/>
      <c r="D37" s="145"/>
      <c r="E37" s="145"/>
      <c r="F37" s="145"/>
      <c r="G37" s="145"/>
      <c r="H37" s="145"/>
      <c r="I37" s="145"/>
      <c r="J37" s="145"/>
      <c r="K37" s="151" t="s">
        <v>231</v>
      </c>
      <c r="L37" s="147">
        <v>0</v>
      </c>
      <c r="M37" s="152" t="s">
        <v>270</v>
      </c>
      <c r="N37" s="147">
        <v>0</v>
      </c>
      <c r="O37" s="152" t="s">
        <v>309</v>
      </c>
      <c r="P37" s="147">
        <v>0</v>
      </c>
      <c r="Q37" s="152" t="s">
        <v>348</v>
      </c>
      <c r="R37" s="147">
        <v>0</v>
      </c>
      <c r="S37" s="147">
        <v>0</v>
      </c>
      <c r="T37" s="147">
        <v>0</v>
      </c>
      <c r="U37" s="147">
        <v>0</v>
      </c>
      <c r="V37" s="147">
        <v>0</v>
      </c>
      <c r="W37" s="147">
        <v>1</v>
      </c>
      <c r="X37" s="147">
        <v>0</v>
      </c>
      <c r="Y37" s="147">
        <v>3</v>
      </c>
      <c r="Z37" s="149">
        <v>35.56</v>
      </c>
      <c r="AA37" s="147">
        <v>0</v>
      </c>
      <c r="AB37" s="147">
        <v>0</v>
      </c>
      <c r="AC37" s="147">
        <v>0</v>
      </c>
      <c r="AD37" s="147">
        <v>0</v>
      </c>
      <c r="AE37" s="147">
        <v>0</v>
      </c>
      <c r="AF37" s="147">
        <v>0</v>
      </c>
      <c r="AG37" s="147">
        <v>0</v>
      </c>
      <c r="AH37" s="147">
        <v>0</v>
      </c>
      <c r="AI37" s="147">
        <f t="shared" si="0"/>
        <v>1</v>
      </c>
      <c r="AJ37" s="147">
        <f t="shared" si="1"/>
        <v>0</v>
      </c>
      <c r="AK37" s="147">
        <f t="shared" si="2"/>
        <v>3</v>
      </c>
      <c r="AL37" s="150">
        <f t="shared" si="3"/>
        <v>35.56</v>
      </c>
    </row>
    <row r="38" spans="1:38" ht="12.75" customHeight="1">
      <c r="A38" s="5"/>
      <c r="B38" s="145" t="s">
        <v>27</v>
      </c>
      <c r="C38" s="145"/>
      <c r="D38" s="145"/>
      <c r="E38" s="145"/>
      <c r="F38" s="145"/>
      <c r="G38" s="145"/>
      <c r="H38" s="145"/>
      <c r="I38" s="145"/>
      <c r="J38" s="145"/>
      <c r="K38" s="151" t="s">
        <v>232</v>
      </c>
      <c r="L38" s="147">
        <v>0</v>
      </c>
      <c r="M38" s="152" t="s">
        <v>271</v>
      </c>
      <c r="N38" s="147">
        <v>0</v>
      </c>
      <c r="O38" s="152" t="s">
        <v>310</v>
      </c>
      <c r="P38" s="147">
        <v>0</v>
      </c>
      <c r="Q38" s="152" t="s">
        <v>349</v>
      </c>
      <c r="R38" s="147">
        <v>0</v>
      </c>
      <c r="S38" s="147">
        <v>0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7">
        <v>0</v>
      </c>
      <c r="AF38" s="147">
        <v>0</v>
      </c>
      <c r="AG38" s="147">
        <v>0</v>
      </c>
      <c r="AH38" s="147">
        <v>0</v>
      </c>
      <c r="AI38" s="147">
        <f t="shared" si="0"/>
        <v>0</v>
      </c>
      <c r="AJ38" s="147">
        <f t="shared" si="1"/>
        <v>0</v>
      </c>
      <c r="AK38" s="147">
        <f t="shared" si="2"/>
        <v>0</v>
      </c>
      <c r="AL38" s="150">
        <f t="shared" si="3"/>
        <v>0</v>
      </c>
    </row>
    <row r="39" spans="1:38" ht="12.75" customHeight="1">
      <c r="A39" s="7"/>
      <c r="B39" s="145" t="s">
        <v>28</v>
      </c>
      <c r="C39" s="145"/>
      <c r="D39" s="145"/>
      <c r="E39" s="145"/>
      <c r="F39" s="145"/>
      <c r="G39" s="145"/>
      <c r="H39" s="145"/>
      <c r="I39" s="145"/>
      <c r="J39" s="145"/>
      <c r="K39" s="151" t="s">
        <v>233</v>
      </c>
      <c r="L39" s="147">
        <v>0</v>
      </c>
      <c r="M39" s="152" t="s">
        <v>272</v>
      </c>
      <c r="N39" s="147">
        <v>0</v>
      </c>
      <c r="O39" s="152" t="s">
        <v>311</v>
      </c>
      <c r="P39" s="147">
        <v>0</v>
      </c>
      <c r="Q39" s="152" t="s">
        <v>350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7">
        <v>0</v>
      </c>
      <c r="AF39" s="147">
        <v>0</v>
      </c>
      <c r="AG39" s="147">
        <v>0</v>
      </c>
      <c r="AH39" s="147">
        <v>0</v>
      </c>
      <c r="AI39" s="147">
        <f t="shared" si="0"/>
        <v>0</v>
      </c>
      <c r="AJ39" s="147">
        <f t="shared" si="1"/>
        <v>0</v>
      </c>
      <c r="AK39" s="147">
        <f t="shared" si="2"/>
        <v>0</v>
      </c>
      <c r="AL39" s="150">
        <f t="shared" si="3"/>
        <v>0</v>
      </c>
    </row>
    <row r="40" spans="1:38" ht="12.75" customHeight="1">
      <c r="A40" s="6"/>
      <c r="B40" s="145" t="s">
        <v>29</v>
      </c>
      <c r="C40" s="145"/>
      <c r="D40" s="145"/>
      <c r="E40" s="145"/>
      <c r="F40" s="145"/>
      <c r="G40" s="145"/>
      <c r="H40" s="145"/>
      <c r="I40" s="145"/>
      <c r="J40" s="145"/>
      <c r="K40" s="151" t="s">
        <v>234</v>
      </c>
      <c r="L40" s="147">
        <v>34</v>
      </c>
      <c r="M40" s="152" t="s">
        <v>273</v>
      </c>
      <c r="N40" s="147">
        <v>51</v>
      </c>
      <c r="O40" s="152" t="s">
        <v>312</v>
      </c>
      <c r="P40" s="147">
        <v>4329</v>
      </c>
      <c r="Q40" s="152" t="s">
        <v>351</v>
      </c>
      <c r="R40" s="149">
        <v>85.64</v>
      </c>
      <c r="S40" s="147">
        <v>71</v>
      </c>
      <c r="T40" s="147">
        <v>30</v>
      </c>
      <c r="U40" s="147">
        <v>3754</v>
      </c>
      <c r="V40" s="149">
        <v>126.4</v>
      </c>
      <c r="W40" s="147">
        <v>49</v>
      </c>
      <c r="X40" s="147">
        <v>18</v>
      </c>
      <c r="Y40" s="147">
        <v>590</v>
      </c>
      <c r="Z40" s="149">
        <v>33.46</v>
      </c>
      <c r="AA40" s="147">
        <v>31</v>
      </c>
      <c r="AB40" s="147">
        <v>23</v>
      </c>
      <c r="AC40" s="147">
        <v>2604</v>
      </c>
      <c r="AD40" s="149">
        <v>111.37</v>
      </c>
      <c r="AE40" s="147">
        <v>167</v>
      </c>
      <c r="AF40" s="147">
        <v>96</v>
      </c>
      <c r="AG40" s="147">
        <v>2859</v>
      </c>
      <c r="AH40" s="149">
        <v>29.83</v>
      </c>
      <c r="AI40" s="147">
        <f t="shared" si="0"/>
        <v>352</v>
      </c>
      <c r="AJ40" s="147">
        <f t="shared" si="1"/>
        <v>218</v>
      </c>
      <c r="AK40" s="147">
        <f t="shared" si="2"/>
        <v>14136</v>
      </c>
      <c r="AL40" s="150">
        <f t="shared" si="3"/>
        <v>386.7</v>
      </c>
    </row>
    <row r="41" spans="2:38" ht="12.75">
      <c r="B41" s="145" t="s">
        <v>30</v>
      </c>
      <c r="C41" s="145"/>
      <c r="D41" s="145"/>
      <c r="E41" s="145"/>
      <c r="F41" s="145"/>
      <c r="G41" s="145"/>
      <c r="H41" s="145"/>
      <c r="I41" s="145"/>
      <c r="J41" s="145"/>
      <c r="K41" s="151" t="s">
        <v>235</v>
      </c>
      <c r="L41" s="147">
        <v>0</v>
      </c>
      <c r="M41" s="152" t="s">
        <v>274</v>
      </c>
      <c r="N41" s="147">
        <v>0</v>
      </c>
      <c r="O41" s="152" t="s">
        <v>313</v>
      </c>
      <c r="P41" s="147">
        <v>0</v>
      </c>
      <c r="Q41" s="152" t="s">
        <v>352</v>
      </c>
      <c r="R41" s="147">
        <v>0</v>
      </c>
      <c r="S41" s="147">
        <v>0</v>
      </c>
      <c r="T41" s="147">
        <v>0</v>
      </c>
      <c r="U41" s="147">
        <v>0</v>
      </c>
      <c r="V41" s="147">
        <v>0</v>
      </c>
      <c r="W41" s="147">
        <v>0</v>
      </c>
      <c r="X41" s="147">
        <v>0</v>
      </c>
      <c r="Y41" s="147">
        <v>0</v>
      </c>
      <c r="Z41" s="147">
        <v>0</v>
      </c>
      <c r="AA41" s="147">
        <v>3</v>
      </c>
      <c r="AB41" s="147">
        <v>6</v>
      </c>
      <c r="AC41" s="147">
        <v>1855</v>
      </c>
      <c r="AD41" s="149">
        <v>296.48</v>
      </c>
      <c r="AE41" s="147">
        <v>3</v>
      </c>
      <c r="AF41" s="147">
        <v>3</v>
      </c>
      <c r="AG41" s="147">
        <v>635</v>
      </c>
      <c r="AH41" s="149">
        <v>247.82</v>
      </c>
      <c r="AI41" s="147">
        <f t="shared" si="0"/>
        <v>6</v>
      </c>
      <c r="AJ41" s="147">
        <f t="shared" si="1"/>
        <v>9</v>
      </c>
      <c r="AK41" s="147">
        <f t="shared" si="2"/>
        <v>2490</v>
      </c>
      <c r="AL41" s="150">
        <f t="shared" si="3"/>
        <v>544.3</v>
      </c>
    </row>
    <row r="42" spans="2:38" ht="12.75">
      <c r="B42" s="145" t="s">
        <v>31</v>
      </c>
      <c r="C42" s="145"/>
      <c r="D42" s="145"/>
      <c r="E42" s="145"/>
      <c r="F42" s="145"/>
      <c r="G42" s="145"/>
      <c r="H42" s="145"/>
      <c r="I42" s="145"/>
      <c r="J42" s="145"/>
      <c r="K42" s="151" t="s">
        <v>236</v>
      </c>
      <c r="L42" s="147">
        <v>0</v>
      </c>
      <c r="M42" s="152" t="s">
        <v>275</v>
      </c>
      <c r="N42" s="147">
        <v>0</v>
      </c>
      <c r="O42" s="152" t="s">
        <v>314</v>
      </c>
      <c r="P42" s="147">
        <v>0</v>
      </c>
      <c r="Q42" s="152" t="s">
        <v>353</v>
      </c>
      <c r="R42" s="147">
        <v>0</v>
      </c>
      <c r="S42" s="147">
        <v>0</v>
      </c>
      <c r="T42" s="147">
        <v>0</v>
      </c>
      <c r="U42" s="147">
        <v>0</v>
      </c>
      <c r="V42" s="147">
        <v>0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0</v>
      </c>
      <c r="AC42" s="147">
        <v>0</v>
      </c>
      <c r="AD42" s="147">
        <v>0</v>
      </c>
      <c r="AE42" s="147">
        <v>0</v>
      </c>
      <c r="AF42" s="147">
        <v>0</v>
      </c>
      <c r="AG42" s="147">
        <v>0</v>
      </c>
      <c r="AH42" s="147">
        <v>0</v>
      </c>
      <c r="AI42" s="147">
        <f t="shared" si="0"/>
        <v>0</v>
      </c>
      <c r="AJ42" s="147">
        <f t="shared" si="1"/>
        <v>0</v>
      </c>
      <c r="AK42" s="147">
        <f t="shared" si="2"/>
        <v>0</v>
      </c>
      <c r="AL42" s="150">
        <f t="shared" si="3"/>
        <v>0</v>
      </c>
    </row>
    <row r="43" spans="2:38" ht="12.75">
      <c r="B43" s="145" t="s">
        <v>32</v>
      </c>
      <c r="C43" s="145"/>
      <c r="D43" s="145"/>
      <c r="E43" s="145"/>
      <c r="F43" s="145"/>
      <c r="G43" s="145"/>
      <c r="H43" s="145"/>
      <c r="I43" s="145"/>
      <c r="J43" s="145"/>
      <c r="K43" s="151" t="s">
        <v>237</v>
      </c>
      <c r="L43" s="147">
        <v>0</v>
      </c>
      <c r="M43" s="152" t="s">
        <v>276</v>
      </c>
      <c r="N43" s="147">
        <v>0</v>
      </c>
      <c r="O43" s="152" t="s">
        <v>315</v>
      </c>
      <c r="P43" s="147">
        <v>0</v>
      </c>
      <c r="Q43" s="152" t="s">
        <v>354</v>
      </c>
      <c r="R43" s="147">
        <v>0</v>
      </c>
      <c r="S43" s="147">
        <v>0</v>
      </c>
      <c r="T43" s="147">
        <v>0</v>
      </c>
      <c r="U43" s="147">
        <v>0</v>
      </c>
      <c r="V43" s="147">
        <v>0</v>
      </c>
      <c r="W43" s="147">
        <v>0</v>
      </c>
      <c r="X43" s="147">
        <v>0</v>
      </c>
      <c r="Y43" s="147">
        <v>0</v>
      </c>
      <c r="Z43" s="147">
        <v>0</v>
      </c>
      <c r="AA43" s="147">
        <v>0</v>
      </c>
      <c r="AB43" s="147">
        <v>0</v>
      </c>
      <c r="AC43" s="147">
        <v>0</v>
      </c>
      <c r="AD43" s="147">
        <v>0</v>
      </c>
      <c r="AE43" s="147">
        <v>0</v>
      </c>
      <c r="AF43" s="147">
        <v>0</v>
      </c>
      <c r="AG43" s="147">
        <v>0</v>
      </c>
      <c r="AH43" s="147">
        <v>0</v>
      </c>
      <c r="AI43" s="147">
        <f t="shared" si="0"/>
        <v>0</v>
      </c>
      <c r="AJ43" s="147">
        <f t="shared" si="1"/>
        <v>0</v>
      </c>
      <c r="AK43" s="147">
        <f t="shared" si="2"/>
        <v>0</v>
      </c>
      <c r="AL43" s="150">
        <f t="shared" si="3"/>
        <v>0</v>
      </c>
    </row>
    <row r="44" spans="2:38" ht="12.75">
      <c r="B44" s="145" t="s">
        <v>33</v>
      </c>
      <c r="C44" s="145"/>
      <c r="D44" s="145"/>
      <c r="E44" s="145"/>
      <c r="F44" s="145"/>
      <c r="G44" s="145"/>
      <c r="H44" s="145"/>
      <c r="I44" s="145"/>
      <c r="J44" s="145"/>
      <c r="K44" s="151" t="s">
        <v>238</v>
      </c>
      <c r="L44" s="147">
        <v>0</v>
      </c>
      <c r="M44" s="152" t="s">
        <v>277</v>
      </c>
      <c r="N44" s="147">
        <v>0</v>
      </c>
      <c r="O44" s="152" t="s">
        <v>316</v>
      </c>
      <c r="P44" s="147">
        <v>0</v>
      </c>
      <c r="Q44" s="152" t="s">
        <v>355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47">
        <v>0</v>
      </c>
      <c r="AB44" s="147">
        <v>0</v>
      </c>
      <c r="AC44" s="147">
        <v>0</v>
      </c>
      <c r="AD44" s="147">
        <v>0</v>
      </c>
      <c r="AE44" s="147">
        <v>0</v>
      </c>
      <c r="AF44" s="147">
        <v>0</v>
      </c>
      <c r="AG44" s="147">
        <v>0</v>
      </c>
      <c r="AH44" s="147">
        <v>0</v>
      </c>
      <c r="AI44" s="147">
        <f t="shared" si="0"/>
        <v>0</v>
      </c>
      <c r="AJ44" s="147">
        <f t="shared" si="1"/>
        <v>0</v>
      </c>
      <c r="AK44" s="147">
        <f t="shared" si="2"/>
        <v>0</v>
      </c>
      <c r="AL44" s="150">
        <f t="shared" si="3"/>
        <v>0</v>
      </c>
    </row>
    <row r="45" spans="2:38" ht="12.75">
      <c r="B45" s="145" t="s">
        <v>34</v>
      </c>
      <c r="C45" s="145"/>
      <c r="D45" s="145"/>
      <c r="E45" s="145"/>
      <c r="F45" s="145"/>
      <c r="G45" s="145"/>
      <c r="H45" s="145"/>
      <c r="I45" s="145"/>
      <c r="J45" s="145"/>
      <c r="K45" s="151" t="s">
        <v>239</v>
      </c>
      <c r="L45" s="147">
        <v>1</v>
      </c>
      <c r="M45" s="152" t="s">
        <v>278</v>
      </c>
      <c r="N45" s="147">
        <v>1</v>
      </c>
      <c r="O45" s="152" t="s">
        <v>317</v>
      </c>
      <c r="P45" s="147">
        <v>53</v>
      </c>
      <c r="Q45" s="152" t="s">
        <v>356</v>
      </c>
      <c r="R45" s="149">
        <v>52.5</v>
      </c>
      <c r="S45" s="147">
        <v>0</v>
      </c>
      <c r="T45" s="147">
        <v>0</v>
      </c>
      <c r="U45" s="147">
        <v>0</v>
      </c>
      <c r="V45" s="147">
        <v>0</v>
      </c>
      <c r="W45" s="147">
        <v>4</v>
      </c>
      <c r="X45" s="147">
        <v>0</v>
      </c>
      <c r="Y45" s="147">
        <v>22</v>
      </c>
      <c r="Z45" s="149">
        <v>65.59</v>
      </c>
      <c r="AA45" s="147">
        <v>0</v>
      </c>
      <c r="AB45" s="147">
        <v>0</v>
      </c>
      <c r="AC45" s="147">
        <v>0</v>
      </c>
      <c r="AD45" s="147">
        <v>0</v>
      </c>
      <c r="AE45" s="147">
        <v>1</v>
      </c>
      <c r="AF45" s="147">
        <v>0</v>
      </c>
      <c r="AG45" s="147">
        <v>7</v>
      </c>
      <c r="AH45" s="149">
        <v>127.98</v>
      </c>
      <c r="AI45" s="147">
        <f t="shared" si="0"/>
        <v>6</v>
      </c>
      <c r="AJ45" s="147">
        <f t="shared" si="1"/>
        <v>1</v>
      </c>
      <c r="AK45" s="147">
        <f t="shared" si="2"/>
        <v>82</v>
      </c>
      <c r="AL45" s="150">
        <f t="shared" si="3"/>
        <v>246.07</v>
      </c>
    </row>
    <row r="46" spans="2:38" ht="12.75">
      <c r="B46" s="145" t="s">
        <v>35</v>
      </c>
      <c r="C46" s="145"/>
      <c r="D46" s="145"/>
      <c r="E46" s="145"/>
      <c r="F46" s="145"/>
      <c r="G46" s="145"/>
      <c r="H46" s="145"/>
      <c r="I46" s="145"/>
      <c r="J46" s="145"/>
      <c r="K46" s="151" t="s">
        <v>240</v>
      </c>
      <c r="L46" s="147">
        <v>0</v>
      </c>
      <c r="M46" s="152" t="s">
        <v>279</v>
      </c>
      <c r="N46" s="147">
        <v>0</v>
      </c>
      <c r="O46" s="152" t="s">
        <v>318</v>
      </c>
      <c r="P46" s="147">
        <v>0</v>
      </c>
      <c r="Q46" s="152" t="s">
        <v>357</v>
      </c>
      <c r="R46" s="147">
        <v>0</v>
      </c>
      <c r="S46" s="147">
        <v>0</v>
      </c>
      <c r="T46" s="147">
        <v>0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0</v>
      </c>
      <c r="AE46" s="147">
        <v>3</v>
      </c>
      <c r="AF46" s="147">
        <v>2</v>
      </c>
      <c r="AG46" s="147">
        <v>29</v>
      </c>
      <c r="AH46" s="149">
        <v>17.85</v>
      </c>
      <c r="AI46" s="147">
        <f t="shared" si="0"/>
        <v>3</v>
      </c>
      <c r="AJ46" s="147">
        <f t="shared" si="1"/>
        <v>2</v>
      </c>
      <c r="AK46" s="147">
        <f t="shared" si="2"/>
        <v>29</v>
      </c>
      <c r="AL46" s="150">
        <f t="shared" si="3"/>
        <v>17.85</v>
      </c>
    </row>
    <row r="47" spans="2:38" ht="12.75">
      <c r="B47" s="145" t="s">
        <v>36</v>
      </c>
      <c r="C47" s="145"/>
      <c r="D47" s="145"/>
      <c r="E47" s="145"/>
      <c r="F47" s="145"/>
      <c r="G47" s="145"/>
      <c r="H47" s="145"/>
      <c r="I47" s="145"/>
      <c r="J47" s="145"/>
      <c r="K47" s="151" t="s">
        <v>241</v>
      </c>
      <c r="L47" s="147">
        <v>0</v>
      </c>
      <c r="M47" s="152" t="s">
        <v>280</v>
      </c>
      <c r="N47" s="147">
        <v>0</v>
      </c>
      <c r="O47" s="152" t="s">
        <v>319</v>
      </c>
      <c r="P47" s="147">
        <v>0</v>
      </c>
      <c r="Q47" s="152" t="s">
        <v>358</v>
      </c>
      <c r="R47" s="147">
        <v>0</v>
      </c>
      <c r="S47" s="147">
        <v>0</v>
      </c>
      <c r="T47" s="147">
        <v>0</v>
      </c>
      <c r="U47" s="147">
        <v>0</v>
      </c>
      <c r="V47" s="147">
        <v>0</v>
      </c>
      <c r="W47" s="147">
        <v>0</v>
      </c>
      <c r="X47" s="147">
        <v>0</v>
      </c>
      <c r="Y47" s="147">
        <v>0</v>
      </c>
      <c r="Z47" s="147">
        <v>0</v>
      </c>
      <c r="AA47" s="147">
        <v>0</v>
      </c>
      <c r="AB47" s="147">
        <v>0</v>
      </c>
      <c r="AC47" s="147">
        <v>0</v>
      </c>
      <c r="AD47" s="147">
        <v>0</v>
      </c>
      <c r="AE47" s="147">
        <v>0</v>
      </c>
      <c r="AF47" s="147">
        <v>0</v>
      </c>
      <c r="AG47" s="147">
        <v>0</v>
      </c>
      <c r="AH47" s="147">
        <v>0</v>
      </c>
      <c r="AI47" s="147">
        <f t="shared" si="0"/>
        <v>0</v>
      </c>
      <c r="AJ47" s="147">
        <f t="shared" si="1"/>
        <v>0</v>
      </c>
      <c r="AK47" s="147">
        <f t="shared" si="2"/>
        <v>0</v>
      </c>
      <c r="AL47" s="150">
        <f t="shared" si="3"/>
        <v>0</v>
      </c>
    </row>
    <row r="48" spans="2:38" ht="12.75">
      <c r="B48" s="145" t="s">
        <v>37</v>
      </c>
      <c r="C48" s="145"/>
      <c r="D48" s="145"/>
      <c r="E48" s="145"/>
      <c r="F48" s="145"/>
      <c r="G48" s="145"/>
      <c r="H48" s="145"/>
      <c r="I48" s="145"/>
      <c r="J48" s="145"/>
      <c r="K48" s="151" t="s">
        <v>242</v>
      </c>
      <c r="L48" s="147">
        <v>0</v>
      </c>
      <c r="M48" s="152" t="s">
        <v>281</v>
      </c>
      <c r="N48" s="147">
        <v>0</v>
      </c>
      <c r="O48" s="152" t="s">
        <v>320</v>
      </c>
      <c r="P48" s="147">
        <v>0</v>
      </c>
      <c r="Q48" s="152" t="s">
        <v>359</v>
      </c>
      <c r="R48" s="147">
        <v>0</v>
      </c>
      <c r="S48" s="147">
        <v>0</v>
      </c>
      <c r="T48" s="147">
        <v>0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v>0</v>
      </c>
      <c r="AA48" s="147">
        <v>2</v>
      </c>
      <c r="AB48" s="147">
        <v>1</v>
      </c>
      <c r="AC48" s="147">
        <v>75</v>
      </c>
      <c r="AD48" s="149">
        <v>60.24</v>
      </c>
      <c r="AE48" s="147">
        <v>0</v>
      </c>
      <c r="AF48" s="147">
        <v>0</v>
      </c>
      <c r="AG48" s="147">
        <v>0</v>
      </c>
      <c r="AH48" s="147">
        <v>0</v>
      </c>
      <c r="AI48" s="147">
        <f t="shared" si="0"/>
        <v>2</v>
      </c>
      <c r="AJ48" s="147">
        <f t="shared" si="1"/>
        <v>1</v>
      </c>
      <c r="AK48" s="147">
        <f t="shared" si="2"/>
        <v>75</v>
      </c>
      <c r="AL48" s="150">
        <f t="shared" si="3"/>
        <v>60.24</v>
      </c>
    </row>
    <row r="49" spans="2:38" ht="12.75">
      <c r="B49" s="145" t="s">
        <v>38</v>
      </c>
      <c r="C49" s="145"/>
      <c r="D49" s="145"/>
      <c r="E49" s="145"/>
      <c r="F49" s="145"/>
      <c r="G49" s="145"/>
      <c r="H49" s="145"/>
      <c r="I49" s="145"/>
      <c r="J49" s="145"/>
      <c r="K49" s="151" t="s">
        <v>243</v>
      </c>
      <c r="L49" s="147">
        <v>0</v>
      </c>
      <c r="M49" s="152" t="s">
        <v>282</v>
      </c>
      <c r="N49" s="147">
        <v>0</v>
      </c>
      <c r="O49" s="152" t="s">
        <v>321</v>
      </c>
      <c r="P49" s="147">
        <v>0</v>
      </c>
      <c r="Q49" s="152" t="s">
        <v>360</v>
      </c>
      <c r="R49" s="147">
        <v>0</v>
      </c>
      <c r="S49" s="147">
        <v>0</v>
      </c>
      <c r="T49" s="147">
        <v>0</v>
      </c>
      <c r="U49" s="147">
        <v>0</v>
      </c>
      <c r="V49" s="147">
        <v>0</v>
      </c>
      <c r="W49" s="147">
        <v>0</v>
      </c>
      <c r="X49" s="147">
        <v>0</v>
      </c>
      <c r="Y49" s="147">
        <v>0</v>
      </c>
      <c r="Z49" s="147">
        <v>0</v>
      </c>
      <c r="AA49" s="147">
        <v>0</v>
      </c>
      <c r="AB49" s="147">
        <v>0</v>
      </c>
      <c r="AC49" s="147">
        <v>0</v>
      </c>
      <c r="AD49" s="147">
        <v>0</v>
      </c>
      <c r="AE49" s="147">
        <v>0</v>
      </c>
      <c r="AF49" s="147">
        <v>0</v>
      </c>
      <c r="AG49" s="147">
        <v>0</v>
      </c>
      <c r="AH49" s="147">
        <v>0</v>
      </c>
      <c r="AI49" s="147">
        <f t="shared" si="0"/>
        <v>0</v>
      </c>
      <c r="AJ49" s="147">
        <f t="shared" si="1"/>
        <v>0</v>
      </c>
      <c r="AK49" s="147">
        <f t="shared" si="2"/>
        <v>0</v>
      </c>
      <c r="AL49" s="150">
        <f t="shared" si="3"/>
        <v>0</v>
      </c>
    </row>
    <row r="50" spans="2:38" ht="12.75">
      <c r="B50" s="145" t="s">
        <v>39</v>
      </c>
      <c r="C50" s="145"/>
      <c r="D50" s="145"/>
      <c r="E50" s="145"/>
      <c r="F50" s="145"/>
      <c r="G50" s="145"/>
      <c r="H50" s="145"/>
      <c r="I50" s="145"/>
      <c r="J50" s="145"/>
      <c r="K50" s="151" t="s">
        <v>244</v>
      </c>
      <c r="L50" s="147">
        <v>0</v>
      </c>
      <c r="M50" s="152" t="s">
        <v>283</v>
      </c>
      <c r="N50" s="147">
        <v>0</v>
      </c>
      <c r="O50" s="152" t="s">
        <v>322</v>
      </c>
      <c r="P50" s="147">
        <v>0</v>
      </c>
      <c r="Q50" s="152" t="s">
        <v>361</v>
      </c>
      <c r="R50" s="147">
        <v>0</v>
      </c>
      <c r="S50" s="147">
        <v>0</v>
      </c>
      <c r="T50" s="147">
        <v>0</v>
      </c>
      <c r="U50" s="147">
        <v>0</v>
      </c>
      <c r="V50" s="147">
        <v>0</v>
      </c>
      <c r="W50" s="147">
        <v>0</v>
      </c>
      <c r="X50" s="147">
        <v>0</v>
      </c>
      <c r="Y50" s="147">
        <v>0</v>
      </c>
      <c r="Z50" s="147">
        <v>0</v>
      </c>
      <c r="AA50" s="147">
        <v>0</v>
      </c>
      <c r="AB50" s="147">
        <v>0</v>
      </c>
      <c r="AC50" s="147">
        <v>0</v>
      </c>
      <c r="AD50" s="147">
        <v>0</v>
      </c>
      <c r="AE50" s="147">
        <v>0</v>
      </c>
      <c r="AF50" s="147">
        <v>0</v>
      </c>
      <c r="AG50" s="147">
        <v>0</v>
      </c>
      <c r="AH50" s="147">
        <v>0</v>
      </c>
      <c r="AI50" s="147">
        <f t="shared" si="0"/>
        <v>0</v>
      </c>
      <c r="AJ50" s="147">
        <f t="shared" si="1"/>
        <v>0</v>
      </c>
      <c r="AK50" s="147">
        <f t="shared" si="2"/>
        <v>0</v>
      </c>
      <c r="AL50" s="150">
        <f t="shared" si="3"/>
        <v>0</v>
      </c>
    </row>
    <row r="51" spans="2:38" ht="12.75">
      <c r="B51" s="145" t="s">
        <v>40</v>
      </c>
      <c r="C51" s="145"/>
      <c r="D51" s="145"/>
      <c r="E51" s="145"/>
      <c r="F51" s="145"/>
      <c r="G51" s="145"/>
      <c r="H51" s="145"/>
      <c r="I51" s="145"/>
      <c r="J51" s="145"/>
      <c r="K51" s="151" t="s">
        <v>245</v>
      </c>
      <c r="L51" s="147">
        <v>0</v>
      </c>
      <c r="M51" s="152" t="s">
        <v>284</v>
      </c>
      <c r="N51" s="147">
        <v>0</v>
      </c>
      <c r="O51" s="152" t="s">
        <v>323</v>
      </c>
      <c r="P51" s="147">
        <v>0</v>
      </c>
      <c r="Q51" s="152" t="s">
        <v>362</v>
      </c>
      <c r="R51" s="147">
        <v>0</v>
      </c>
      <c r="S51" s="147">
        <v>0</v>
      </c>
      <c r="T51" s="147">
        <v>0</v>
      </c>
      <c r="U51" s="147">
        <v>0</v>
      </c>
      <c r="V51" s="147">
        <v>0</v>
      </c>
      <c r="W51" s="147">
        <v>1</v>
      </c>
      <c r="X51" s="147">
        <v>0</v>
      </c>
      <c r="Y51" s="147">
        <v>6</v>
      </c>
      <c r="Z51" s="149">
        <v>16</v>
      </c>
      <c r="AA51" s="147">
        <v>4</v>
      </c>
      <c r="AB51" s="147">
        <v>9</v>
      </c>
      <c r="AC51" s="147">
        <v>92</v>
      </c>
      <c r="AD51" s="149">
        <v>9.95</v>
      </c>
      <c r="AE51" s="147">
        <v>1</v>
      </c>
      <c r="AF51" s="147">
        <v>0</v>
      </c>
      <c r="AG51" s="147">
        <v>1</v>
      </c>
      <c r="AH51" s="149">
        <v>8</v>
      </c>
      <c r="AI51" s="147">
        <f t="shared" si="0"/>
        <v>6</v>
      </c>
      <c r="AJ51" s="147">
        <f t="shared" si="1"/>
        <v>9</v>
      </c>
      <c r="AK51" s="147">
        <f t="shared" si="2"/>
        <v>99</v>
      </c>
      <c r="AL51" s="150">
        <f t="shared" si="3"/>
        <v>33.95</v>
      </c>
    </row>
    <row r="52" spans="2:38" ht="12.75">
      <c r="B52" s="145" t="s">
        <v>41</v>
      </c>
      <c r="C52" s="145"/>
      <c r="D52" s="145"/>
      <c r="E52" s="145"/>
      <c r="F52" s="145"/>
      <c r="G52" s="145"/>
      <c r="H52" s="145"/>
      <c r="I52" s="145"/>
      <c r="J52" s="145"/>
      <c r="K52" s="151" t="s">
        <v>246</v>
      </c>
      <c r="L52" s="147">
        <v>145</v>
      </c>
      <c r="M52" s="152" t="s">
        <v>285</v>
      </c>
      <c r="N52" s="147">
        <v>324</v>
      </c>
      <c r="O52" s="152" t="s">
        <v>324</v>
      </c>
      <c r="P52" s="147">
        <v>4066</v>
      </c>
      <c r="Q52" s="152" t="s">
        <v>363</v>
      </c>
      <c r="R52" s="149">
        <v>12.56</v>
      </c>
      <c r="S52" s="147">
        <v>580</v>
      </c>
      <c r="T52" s="147">
        <v>724</v>
      </c>
      <c r="U52" s="147">
        <v>6807</v>
      </c>
      <c r="V52" s="149">
        <v>9.4</v>
      </c>
      <c r="W52" s="147">
        <v>384</v>
      </c>
      <c r="X52" s="147">
        <v>247</v>
      </c>
      <c r="Y52" s="147">
        <v>2582</v>
      </c>
      <c r="Z52" s="149">
        <v>10.43</v>
      </c>
      <c r="AA52" s="147">
        <v>998</v>
      </c>
      <c r="AB52" s="147">
        <v>1784</v>
      </c>
      <c r="AC52" s="147">
        <v>17497</v>
      </c>
      <c r="AD52" s="149">
        <v>9.81</v>
      </c>
      <c r="AE52" s="147">
        <v>1176</v>
      </c>
      <c r="AF52" s="147">
        <v>1602</v>
      </c>
      <c r="AG52" s="147">
        <v>14218</v>
      </c>
      <c r="AH52" s="149">
        <v>8.88</v>
      </c>
      <c r="AI52" s="147">
        <f t="shared" si="0"/>
        <v>3283</v>
      </c>
      <c r="AJ52" s="147">
        <f t="shared" si="1"/>
        <v>4681</v>
      </c>
      <c r="AK52" s="147">
        <f t="shared" si="2"/>
        <v>45170</v>
      </c>
      <c r="AL52" s="150">
        <f t="shared" si="3"/>
        <v>51.080000000000005</v>
      </c>
    </row>
    <row r="53" spans="2:38" ht="12.75">
      <c r="B53" s="145" t="s">
        <v>42</v>
      </c>
      <c r="C53" s="145"/>
      <c r="D53" s="145"/>
      <c r="E53" s="145"/>
      <c r="F53" s="145"/>
      <c r="G53" s="145"/>
      <c r="H53" s="145"/>
      <c r="I53" s="145"/>
      <c r="J53" s="145"/>
      <c r="K53" s="151" t="s">
        <v>247</v>
      </c>
      <c r="L53" s="147">
        <v>0</v>
      </c>
      <c r="M53" s="152" t="s">
        <v>286</v>
      </c>
      <c r="N53" s="147">
        <v>0</v>
      </c>
      <c r="O53" s="152" t="s">
        <v>325</v>
      </c>
      <c r="P53" s="147">
        <v>0</v>
      </c>
      <c r="Q53" s="152" t="s">
        <v>364</v>
      </c>
      <c r="R53" s="147">
        <v>0</v>
      </c>
      <c r="S53" s="147">
        <v>0</v>
      </c>
      <c r="T53" s="147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0</v>
      </c>
      <c r="AA53" s="147">
        <v>0</v>
      </c>
      <c r="AB53" s="147">
        <v>0</v>
      </c>
      <c r="AC53" s="147">
        <v>0</v>
      </c>
      <c r="AD53" s="147">
        <v>0</v>
      </c>
      <c r="AE53" s="147">
        <v>0</v>
      </c>
      <c r="AF53" s="147">
        <v>0</v>
      </c>
      <c r="AG53" s="147">
        <v>0</v>
      </c>
      <c r="AH53" s="147">
        <v>0</v>
      </c>
      <c r="AI53" s="147">
        <f t="shared" si="0"/>
        <v>0</v>
      </c>
      <c r="AJ53" s="147">
        <f t="shared" si="1"/>
        <v>0</v>
      </c>
      <c r="AK53" s="147">
        <f t="shared" si="2"/>
        <v>0</v>
      </c>
      <c r="AL53" s="150">
        <f t="shared" si="3"/>
        <v>0</v>
      </c>
    </row>
    <row r="54" spans="2:38" ht="12.75">
      <c r="B54" s="145" t="s">
        <v>43</v>
      </c>
      <c r="C54" s="145"/>
      <c r="D54" s="145"/>
      <c r="E54" s="145"/>
      <c r="F54" s="145"/>
      <c r="G54" s="145"/>
      <c r="H54" s="145"/>
      <c r="I54" s="145"/>
      <c r="J54" s="145"/>
      <c r="K54" s="151" t="s">
        <v>248</v>
      </c>
      <c r="L54" s="147">
        <v>0</v>
      </c>
      <c r="M54" s="152" t="s">
        <v>287</v>
      </c>
      <c r="N54" s="147">
        <v>0</v>
      </c>
      <c r="O54" s="152" t="s">
        <v>326</v>
      </c>
      <c r="P54" s="147">
        <v>0</v>
      </c>
      <c r="Q54" s="152" t="s">
        <v>365</v>
      </c>
      <c r="R54" s="147">
        <v>0</v>
      </c>
      <c r="S54" s="147">
        <v>0</v>
      </c>
      <c r="T54" s="147">
        <v>0</v>
      </c>
      <c r="U54" s="147">
        <v>0</v>
      </c>
      <c r="V54" s="147">
        <v>0</v>
      </c>
      <c r="W54" s="147">
        <v>0</v>
      </c>
      <c r="X54" s="147">
        <v>0</v>
      </c>
      <c r="Y54" s="147">
        <v>0</v>
      </c>
      <c r="Z54" s="147">
        <v>0</v>
      </c>
      <c r="AA54" s="147">
        <v>0</v>
      </c>
      <c r="AB54" s="147">
        <v>0</v>
      </c>
      <c r="AC54" s="147">
        <v>0</v>
      </c>
      <c r="AD54" s="147">
        <v>0</v>
      </c>
      <c r="AE54" s="147">
        <v>0</v>
      </c>
      <c r="AF54" s="147">
        <v>0</v>
      </c>
      <c r="AG54" s="147">
        <v>0</v>
      </c>
      <c r="AH54" s="147">
        <v>0</v>
      </c>
      <c r="AI54" s="147">
        <f t="shared" si="0"/>
        <v>0</v>
      </c>
      <c r="AJ54" s="147">
        <f t="shared" si="1"/>
        <v>0</v>
      </c>
      <c r="AK54" s="147">
        <f t="shared" si="2"/>
        <v>0</v>
      </c>
      <c r="AL54" s="150">
        <f t="shared" si="3"/>
        <v>0</v>
      </c>
    </row>
    <row r="55" spans="2:38" ht="12.75">
      <c r="B55" s="145" t="s">
        <v>44</v>
      </c>
      <c r="C55" s="145"/>
      <c r="D55" s="145"/>
      <c r="E55" s="145"/>
      <c r="F55" s="145"/>
      <c r="G55" s="145"/>
      <c r="H55" s="145"/>
      <c r="I55" s="145"/>
      <c r="J55" s="145"/>
      <c r="K55" s="151" t="s">
        <v>249</v>
      </c>
      <c r="L55" s="147">
        <v>0</v>
      </c>
      <c r="M55" s="152" t="s">
        <v>288</v>
      </c>
      <c r="N55" s="147">
        <v>0</v>
      </c>
      <c r="O55" s="152" t="s">
        <v>327</v>
      </c>
      <c r="P55" s="147">
        <v>0</v>
      </c>
      <c r="Q55" s="152" t="s">
        <v>366</v>
      </c>
      <c r="R55" s="147">
        <v>0</v>
      </c>
      <c r="S55" s="147">
        <v>0</v>
      </c>
      <c r="T55" s="147">
        <v>0</v>
      </c>
      <c r="U55" s="147">
        <v>0</v>
      </c>
      <c r="V55" s="147">
        <v>0</v>
      </c>
      <c r="W55" s="147">
        <v>0</v>
      </c>
      <c r="X55" s="147">
        <v>0</v>
      </c>
      <c r="Y55" s="147">
        <v>0</v>
      </c>
      <c r="Z55" s="147">
        <v>0</v>
      </c>
      <c r="AA55" s="147">
        <v>0</v>
      </c>
      <c r="AB55" s="147">
        <v>0</v>
      </c>
      <c r="AC55" s="147">
        <v>0</v>
      </c>
      <c r="AD55" s="147">
        <v>0</v>
      </c>
      <c r="AE55" s="147">
        <v>0</v>
      </c>
      <c r="AF55" s="147">
        <v>0</v>
      </c>
      <c r="AG55" s="147">
        <v>0</v>
      </c>
      <c r="AH55" s="147">
        <v>0</v>
      </c>
      <c r="AI55" s="147">
        <f t="shared" si="0"/>
        <v>0</v>
      </c>
      <c r="AJ55" s="147">
        <f t="shared" si="1"/>
        <v>0</v>
      </c>
      <c r="AK55" s="147">
        <f t="shared" si="2"/>
        <v>0</v>
      </c>
      <c r="AL55" s="150">
        <f t="shared" si="3"/>
        <v>0</v>
      </c>
    </row>
    <row r="56" spans="2:38" ht="12.75">
      <c r="B56" s="145" t="s">
        <v>45</v>
      </c>
      <c r="C56" s="145"/>
      <c r="D56" s="145"/>
      <c r="E56" s="145"/>
      <c r="F56" s="145"/>
      <c r="G56" s="145"/>
      <c r="H56" s="145"/>
      <c r="I56" s="145"/>
      <c r="J56" s="145"/>
      <c r="K56" s="151" t="s">
        <v>250</v>
      </c>
      <c r="L56" s="147">
        <v>0</v>
      </c>
      <c r="M56" s="152" t="s">
        <v>289</v>
      </c>
      <c r="N56" s="147">
        <v>0</v>
      </c>
      <c r="O56" s="152" t="s">
        <v>328</v>
      </c>
      <c r="P56" s="147">
        <v>0</v>
      </c>
      <c r="Q56" s="152" t="s">
        <v>367</v>
      </c>
      <c r="R56" s="147">
        <v>0</v>
      </c>
      <c r="S56" s="147">
        <v>0</v>
      </c>
      <c r="T56" s="147">
        <v>0</v>
      </c>
      <c r="U56" s="147">
        <v>0</v>
      </c>
      <c r="V56" s="147">
        <v>0</v>
      </c>
      <c r="W56" s="147">
        <v>0</v>
      </c>
      <c r="X56" s="147">
        <v>0</v>
      </c>
      <c r="Y56" s="147">
        <v>0</v>
      </c>
      <c r="Z56" s="147">
        <v>0</v>
      </c>
      <c r="AA56" s="147">
        <v>0</v>
      </c>
      <c r="AB56" s="147">
        <v>0</v>
      </c>
      <c r="AC56" s="147">
        <v>0</v>
      </c>
      <c r="AD56" s="147">
        <v>0</v>
      </c>
      <c r="AE56" s="147">
        <v>0</v>
      </c>
      <c r="AF56" s="147">
        <v>0</v>
      </c>
      <c r="AG56" s="147">
        <v>0</v>
      </c>
      <c r="AH56" s="147">
        <v>0</v>
      </c>
      <c r="AI56" s="147">
        <f t="shared" si="0"/>
        <v>0</v>
      </c>
      <c r="AJ56" s="147">
        <f t="shared" si="1"/>
        <v>0</v>
      </c>
      <c r="AK56" s="147">
        <f t="shared" si="2"/>
        <v>0</v>
      </c>
      <c r="AL56" s="150">
        <f t="shared" si="3"/>
        <v>0</v>
      </c>
    </row>
    <row r="57" spans="2:38" ht="12.75">
      <c r="B57" s="145" t="s">
        <v>46</v>
      </c>
      <c r="C57" s="145"/>
      <c r="D57" s="145"/>
      <c r="E57" s="145"/>
      <c r="F57" s="145"/>
      <c r="G57" s="145"/>
      <c r="H57" s="145"/>
      <c r="I57" s="145"/>
      <c r="J57" s="145"/>
      <c r="K57" s="151" t="s">
        <v>251</v>
      </c>
      <c r="L57" s="147">
        <v>0</v>
      </c>
      <c r="M57" s="152" t="s">
        <v>290</v>
      </c>
      <c r="N57" s="147">
        <v>0</v>
      </c>
      <c r="O57" s="152" t="s">
        <v>329</v>
      </c>
      <c r="P57" s="147">
        <v>0</v>
      </c>
      <c r="Q57" s="152" t="s">
        <v>368</v>
      </c>
      <c r="R57" s="147">
        <v>0</v>
      </c>
      <c r="S57" s="147">
        <v>0</v>
      </c>
      <c r="T57" s="147">
        <v>0</v>
      </c>
      <c r="U57" s="147">
        <v>0</v>
      </c>
      <c r="V57" s="147">
        <v>0</v>
      </c>
      <c r="W57" s="147">
        <v>0</v>
      </c>
      <c r="X57" s="147">
        <v>0</v>
      </c>
      <c r="Y57" s="147">
        <v>0</v>
      </c>
      <c r="Z57" s="147">
        <v>0</v>
      </c>
      <c r="AA57" s="147">
        <v>0</v>
      </c>
      <c r="AB57" s="147">
        <v>0</v>
      </c>
      <c r="AC57" s="147">
        <v>0</v>
      </c>
      <c r="AD57" s="147">
        <v>0</v>
      </c>
      <c r="AE57" s="147">
        <v>0</v>
      </c>
      <c r="AF57" s="147">
        <v>0</v>
      </c>
      <c r="AG57" s="147">
        <v>0</v>
      </c>
      <c r="AH57" s="147">
        <v>0</v>
      </c>
      <c r="AI57" s="147">
        <f t="shared" si="0"/>
        <v>0</v>
      </c>
      <c r="AJ57" s="147">
        <f t="shared" si="1"/>
        <v>0</v>
      </c>
      <c r="AK57" s="147">
        <f t="shared" si="2"/>
        <v>0</v>
      </c>
      <c r="AL57" s="150">
        <f t="shared" si="3"/>
        <v>0</v>
      </c>
    </row>
    <row r="58" spans="2:38" ht="12.75">
      <c r="B58" s="145" t="s">
        <v>47</v>
      </c>
      <c r="C58" s="145"/>
      <c r="D58" s="145"/>
      <c r="E58" s="145"/>
      <c r="F58" s="145"/>
      <c r="G58" s="145"/>
      <c r="H58" s="145"/>
      <c r="I58" s="145"/>
      <c r="J58" s="145"/>
      <c r="K58" s="151" t="s">
        <v>252</v>
      </c>
      <c r="L58" s="147">
        <v>0</v>
      </c>
      <c r="M58" s="152" t="s">
        <v>291</v>
      </c>
      <c r="N58" s="147">
        <v>0</v>
      </c>
      <c r="O58" s="152" t="s">
        <v>330</v>
      </c>
      <c r="P58" s="147">
        <v>0</v>
      </c>
      <c r="Q58" s="152" t="s">
        <v>369</v>
      </c>
      <c r="R58" s="147">
        <v>0</v>
      </c>
      <c r="S58" s="147">
        <v>0</v>
      </c>
      <c r="T58" s="147">
        <v>0</v>
      </c>
      <c r="U58" s="147">
        <v>0</v>
      </c>
      <c r="V58" s="147">
        <v>0</v>
      </c>
      <c r="W58" s="147">
        <v>0</v>
      </c>
      <c r="X58" s="147">
        <v>0</v>
      </c>
      <c r="Y58" s="147">
        <v>0</v>
      </c>
      <c r="Z58" s="147">
        <v>0</v>
      </c>
      <c r="AA58" s="147">
        <v>0</v>
      </c>
      <c r="AB58" s="147">
        <v>0</v>
      </c>
      <c r="AC58" s="147">
        <v>0</v>
      </c>
      <c r="AD58" s="147">
        <v>0</v>
      </c>
      <c r="AE58" s="147">
        <v>0</v>
      </c>
      <c r="AF58" s="147">
        <v>0</v>
      </c>
      <c r="AG58" s="147">
        <v>0</v>
      </c>
      <c r="AH58" s="147">
        <v>0</v>
      </c>
      <c r="AI58" s="147">
        <f t="shared" si="0"/>
        <v>0</v>
      </c>
      <c r="AJ58" s="147">
        <f t="shared" si="1"/>
        <v>0</v>
      </c>
      <c r="AK58" s="147">
        <f t="shared" si="2"/>
        <v>0</v>
      </c>
      <c r="AL58" s="150">
        <f t="shared" si="3"/>
        <v>0</v>
      </c>
    </row>
    <row r="59" spans="2:38" ht="12.75" customHeight="1">
      <c r="B59" s="145" t="s">
        <v>48</v>
      </c>
      <c r="C59" s="145"/>
      <c r="D59" s="145"/>
      <c r="E59" s="145"/>
      <c r="F59" s="145"/>
      <c r="G59" s="145"/>
      <c r="H59" s="145"/>
      <c r="I59" s="145"/>
      <c r="J59" s="145"/>
      <c r="K59" s="151" t="s">
        <v>253</v>
      </c>
      <c r="L59" s="147">
        <v>0</v>
      </c>
      <c r="M59" s="152" t="s">
        <v>292</v>
      </c>
      <c r="N59" s="147">
        <v>0</v>
      </c>
      <c r="O59" s="152" t="s">
        <v>331</v>
      </c>
      <c r="P59" s="147">
        <v>0</v>
      </c>
      <c r="Q59" s="152" t="s">
        <v>370</v>
      </c>
      <c r="R59" s="147">
        <v>0</v>
      </c>
      <c r="S59" s="147">
        <v>0</v>
      </c>
      <c r="T59" s="147">
        <v>0</v>
      </c>
      <c r="U59" s="147">
        <v>0</v>
      </c>
      <c r="V59" s="147">
        <v>0</v>
      </c>
      <c r="W59" s="147">
        <v>0</v>
      </c>
      <c r="X59" s="147">
        <v>0</v>
      </c>
      <c r="Y59" s="147">
        <v>0</v>
      </c>
      <c r="Z59" s="147">
        <v>0</v>
      </c>
      <c r="AA59" s="147">
        <v>0</v>
      </c>
      <c r="AB59" s="147">
        <v>0</v>
      </c>
      <c r="AC59" s="147">
        <v>0</v>
      </c>
      <c r="AD59" s="147">
        <v>0</v>
      </c>
      <c r="AE59" s="147">
        <v>0</v>
      </c>
      <c r="AF59" s="147">
        <v>0</v>
      </c>
      <c r="AG59" s="147">
        <v>0</v>
      </c>
      <c r="AH59" s="147">
        <v>0</v>
      </c>
      <c r="AI59" s="147">
        <f t="shared" si="0"/>
        <v>0</v>
      </c>
      <c r="AJ59" s="147">
        <f t="shared" si="1"/>
        <v>0</v>
      </c>
      <c r="AK59" s="147">
        <f t="shared" si="2"/>
        <v>0</v>
      </c>
      <c r="AL59" s="150">
        <f t="shared" si="3"/>
        <v>0</v>
      </c>
    </row>
    <row r="60" spans="2:38" ht="12.75">
      <c r="B60" s="145" t="s">
        <v>49</v>
      </c>
      <c r="C60" s="145"/>
      <c r="D60" s="145"/>
      <c r="E60" s="145"/>
      <c r="F60" s="145"/>
      <c r="G60" s="145"/>
      <c r="H60" s="145"/>
      <c r="I60" s="145"/>
      <c r="J60" s="145"/>
      <c r="K60" s="151" t="s">
        <v>254</v>
      </c>
      <c r="L60" s="147">
        <v>0</v>
      </c>
      <c r="M60" s="152" t="s">
        <v>293</v>
      </c>
      <c r="N60" s="147">
        <v>0</v>
      </c>
      <c r="O60" s="152" t="s">
        <v>332</v>
      </c>
      <c r="P60" s="147">
        <v>0</v>
      </c>
      <c r="Q60" s="152" t="s">
        <v>371</v>
      </c>
      <c r="R60" s="147">
        <v>0</v>
      </c>
      <c r="S60" s="147">
        <v>0</v>
      </c>
      <c r="T60" s="147">
        <v>0</v>
      </c>
      <c r="U60" s="147">
        <v>0</v>
      </c>
      <c r="V60" s="147">
        <v>0</v>
      </c>
      <c r="W60" s="147">
        <v>0</v>
      </c>
      <c r="X60" s="147">
        <v>0</v>
      </c>
      <c r="Y60" s="147">
        <v>0</v>
      </c>
      <c r="Z60" s="147">
        <v>0</v>
      </c>
      <c r="AA60" s="147">
        <v>0</v>
      </c>
      <c r="AB60" s="147">
        <v>0</v>
      </c>
      <c r="AC60" s="147">
        <v>0</v>
      </c>
      <c r="AD60" s="147">
        <v>0</v>
      </c>
      <c r="AE60" s="147">
        <v>0</v>
      </c>
      <c r="AF60" s="147">
        <v>0</v>
      </c>
      <c r="AG60" s="147">
        <v>0</v>
      </c>
      <c r="AH60" s="147">
        <v>0</v>
      </c>
      <c r="AI60" s="147">
        <f t="shared" si="0"/>
        <v>0</v>
      </c>
      <c r="AJ60" s="147">
        <f t="shared" si="1"/>
        <v>0</v>
      </c>
      <c r="AK60" s="147">
        <f t="shared" si="2"/>
        <v>0</v>
      </c>
      <c r="AL60" s="150">
        <f t="shared" si="3"/>
        <v>0</v>
      </c>
    </row>
    <row r="61" spans="2:38" ht="12.75">
      <c r="B61" s="145" t="s">
        <v>50</v>
      </c>
      <c r="C61" s="145"/>
      <c r="D61" s="145"/>
      <c r="E61" s="145"/>
      <c r="F61" s="145"/>
      <c r="G61" s="145"/>
      <c r="H61" s="145"/>
      <c r="I61" s="145"/>
      <c r="J61" s="145"/>
      <c r="K61" s="151" t="s">
        <v>372</v>
      </c>
      <c r="L61" s="147">
        <v>0</v>
      </c>
      <c r="M61" s="152" t="s">
        <v>408</v>
      </c>
      <c r="N61" s="147">
        <v>0</v>
      </c>
      <c r="O61" s="152" t="s">
        <v>445</v>
      </c>
      <c r="P61" s="147">
        <v>0</v>
      </c>
      <c r="Q61" s="152" t="s">
        <v>482</v>
      </c>
      <c r="R61" s="147">
        <v>0</v>
      </c>
      <c r="S61" s="147">
        <v>0</v>
      </c>
      <c r="T61" s="147">
        <v>0</v>
      </c>
      <c r="U61" s="147">
        <v>0</v>
      </c>
      <c r="V61" s="147">
        <v>0</v>
      </c>
      <c r="W61" s="147">
        <v>0</v>
      </c>
      <c r="X61" s="147">
        <v>0</v>
      </c>
      <c r="Y61" s="147">
        <v>0</v>
      </c>
      <c r="Z61" s="147">
        <v>0</v>
      </c>
      <c r="AA61" s="147">
        <v>2</v>
      </c>
      <c r="AB61" s="147">
        <v>9</v>
      </c>
      <c r="AC61" s="147">
        <v>3159</v>
      </c>
      <c r="AD61" s="149">
        <v>351.04</v>
      </c>
      <c r="AE61" s="147">
        <v>0</v>
      </c>
      <c r="AF61" s="147">
        <v>0</v>
      </c>
      <c r="AG61" s="147">
        <v>0</v>
      </c>
      <c r="AH61" s="147">
        <v>0</v>
      </c>
      <c r="AI61" s="147">
        <f t="shared" si="0"/>
        <v>2</v>
      </c>
      <c r="AJ61" s="147">
        <f t="shared" si="1"/>
        <v>9</v>
      </c>
      <c r="AK61" s="147">
        <f t="shared" si="2"/>
        <v>3159</v>
      </c>
      <c r="AL61" s="150">
        <f t="shared" si="3"/>
        <v>351.04</v>
      </c>
    </row>
    <row r="62" spans="2:38" ht="12.75">
      <c r="B62" s="145" t="s">
        <v>51</v>
      </c>
      <c r="C62" s="145"/>
      <c r="D62" s="145"/>
      <c r="E62" s="145"/>
      <c r="F62" s="145"/>
      <c r="G62" s="145"/>
      <c r="H62" s="145"/>
      <c r="I62" s="145"/>
      <c r="J62" s="145"/>
      <c r="K62" s="151" t="s">
        <v>373</v>
      </c>
      <c r="L62" s="147">
        <v>0</v>
      </c>
      <c r="M62" s="152" t="s">
        <v>409</v>
      </c>
      <c r="N62" s="147">
        <v>0</v>
      </c>
      <c r="O62" s="152" t="s">
        <v>446</v>
      </c>
      <c r="P62" s="147">
        <v>0</v>
      </c>
      <c r="Q62" s="152" t="s">
        <v>483</v>
      </c>
      <c r="R62" s="147">
        <v>0</v>
      </c>
      <c r="S62" s="147">
        <v>0</v>
      </c>
      <c r="T62" s="147">
        <v>0</v>
      </c>
      <c r="U62" s="147">
        <v>0</v>
      </c>
      <c r="V62" s="147">
        <v>0</v>
      </c>
      <c r="W62" s="147">
        <v>0</v>
      </c>
      <c r="X62" s="147">
        <v>0</v>
      </c>
      <c r="Y62" s="147">
        <v>0</v>
      </c>
      <c r="Z62" s="147">
        <v>0</v>
      </c>
      <c r="AA62" s="147">
        <v>0</v>
      </c>
      <c r="AB62" s="147">
        <v>0</v>
      </c>
      <c r="AC62" s="147">
        <v>0</v>
      </c>
      <c r="AD62" s="147">
        <v>0</v>
      </c>
      <c r="AE62" s="147">
        <v>1</v>
      </c>
      <c r="AF62" s="147">
        <v>2</v>
      </c>
      <c r="AG62" s="147">
        <v>14</v>
      </c>
      <c r="AH62" s="149">
        <v>7</v>
      </c>
      <c r="AI62" s="147">
        <f t="shared" si="0"/>
        <v>1</v>
      </c>
      <c r="AJ62" s="147">
        <f t="shared" si="1"/>
        <v>2</v>
      </c>
      <c r="AK62" s="147">
        <f t="shared" si="2"/>
        <v>14</v>
      </c>
      <c r="AL62" s="150">
        <f t="shared" si="3"/>
        <v>7</v>
      </c>
    </row>
    <row r="63" spans="2:38" ht="12.75">
      <c r="B63" s="145" t="s">
        <v>52</v>
      </c>
      <c r="C63" s="145"/>
      <c r="D63" s="145"/>
      <c r="E63" s="145"/>
      <c r="F63" s="145"/>
      <c r="G63" s="145"/>
      <c r="H63" s="145"/>
      <c r="I63" s="145"/>
      <c r="J63" s="145"/>
      <c r="K63" s="151" t="s">
        <v>374</v>
      </c>
      <c r="L63" s="147">
        <v>0</v>
      </c>
      <c r="M63" s="152" t="s">
        <v>410</v>
      </c>
      <c r="N63" s="147">
        <v>0</v>
      </c>
      <c r="O63" s="152" t="s">
        <v>447</v>
      </c>
      <c r="P63" s="147">
        <v>0</v>
      </c>
      <c r="Q63" s="152" t="s">
        <v>484</v>
      </c>
      <c r="R63" s="147">
        <v>0</v>
      </c>
      <c r="S63" s="147">
        <v>1</v>
      </c>
      <c r="T63" s="147">
        <v>0</v>
      </c>
      <c r="U63" s="147">
        <v>1</v>
      </c>
      <c r="V63" s="149">
        <v>2.78</v>
      </c>
      <c r="W63" s="147">
        <v>0</v>
      </c>
      <c r="X63" s="147">
        <v>0</v>
      </c>
      <c r="Y63" s="147">
        <v>0</v>
      </c>
      <c r="Z63" s="147">
        <v>0</v>
      </c>
      <c r="AA63" s="147">
        <v>0</v>
      </c>
      <c r="AB63" s="147">
        <v>0</v>
      </c>
      <c r="AC63" s="147">
        <v>0</v>
      </c>
      <c r="AD63" s="147">
        <v>0</v>
      </c>
      <c r="AE63" s="147">
        <v>0</v>
      </c>
      <c r="AF63" s="147">
        <v>0</v>
      </c>
      <c r="AG63" s="147">
        <v>0</v>
      </c>
      <c r="AH63" s="147">
        <v>0</v>
      </c>
      <c r="AI63" s="147">
        <f t="shared" si="0"/>
        <v>1</v>
      </c>
      <c r="AJ63" s="147">
        <f t="shared" si="1"/>
        <v>0</v>
      </c>
      <c r="AK63" s="147">
        <f t="shared" si="2"/>
        <v>1</v>
      </c>
      <c r="AL63" s="150">
        <f t="shared" si="3"/>
        <v>2.78</v>
      </c>
    </row>
    <row r="64" spans="2:38" ht="12.75">
      <c r="B64" s="145" t="s">
        <v>53</v>
      </c>
      <c r="C64" s="145"/>
      <c r="D64" s="145"/>
      <c r="E64" s="145"/>
      <c r="F64" s="145"/>
      <c r="G64" s="145"/>
      <c r="H64" s="145"/>
      <c r="I64" s="145"/>
      <c r="J64" s="145"/>
      <c r="K64" s="151" t="s">
        <v>375</v>
      </c>
      <c r="L64" s="147">
        <v>0</v>
      </c>
      <c r="M64" s="152" t="s">
        <v>411</v>
      </c>
      <c r="N64" s="147">
        <v>0</v>
      </c>
      <c r="O64" s="152" t="s">
        <v>448</v>
      </c>
      <c r="P64" s="147">
        <v>0</v>
      </c>
      <c r="Q64" s="152" t="s">
        <v>485</v>
      </c>
      <c r="R64" s="147">
        <v>0</v>
      </c>
      <c r="S64" s="147">
        <v>0</v>
      </c>
      <c r="T64" s="147">
        <v>0</v>
      </c>
      <c r="U64" s="147">
        <v>0</v>
      </c>
      <c r="V64" s="147">
        <v>0</v>
      </c>
      <c r="W64" s="147">
        <v>0</v>
      </c>
      <c r="X64" s="147">
        <v>0</v>
      </c>
      <c r="Y64" s="147">
        <v>0</v>
      </c>
      <c r="Z64" s="147">
        <v>0</v>
      </c>
      <c r="AA64" s="147">
        <v>0</v>
      </c>
      <c r="AB64" s="147">
        <v>0</v>
      </c>
      <c r="AC64" s="147">
        <v>0</v>
      </c>
      <c r="AD64" s="147">
        <v>0</v>
      </c>
      <c r="AE64" s="147">
        <v>1</v>
      </c>
      <c r="AF64" s="147">
        <v>0</v>
      </c>
      <c r="AG64" s="147">
        <v>6</v>
      </c>
      <c r="AH64" s="149">
        <v>24.56</v>
      </c>
      <c r="AI64" s="147">
        <f t="shared" si="0"/>
        <v>1</v>
      </c>
      <c r="AJ64" s="147">
        <f t="shared" si="1"/>
        <v>0</v>
      </c>
      <c r="AK64" s="147">
        <f t="shared" si="2"/>
        <v>6</v>
      </c>
      <c r="AL64" s="150">
        <f t="shared" si="3"/>
        <v>24.56</v>
      </c>
    </row>
    <row r="65" spans="2:38" ht="12.75">
      <c r="B65" s="145" t="s">
        <v>54</v>
      </c>
      <c r="C65" s="145"/>
      <c r="D65" s="145"/>
      <c r="E65" s="145"/>
      <c r="F65" s="145"/>
      <c r="G65" s="145"/>
      <c r="H65" s="145"/>
      <c r="I65" s="145"/>
      <c r="J65" s="145"/>
      <c r="K65" s="151" t="s">
        <v>376</v>
      </c>
      <c r="L65" s="147">
        <v>0</v>
      </c>
      <c r="M65" s="152" t="s">
        <v>412</v>
      </c>
      <c r="N65" s="147">
        <v>0</v>
      </c>
      <c r="O65" s="152" t="s">
        <v>449</v>
      </c>
      <c r="P65" s="147">
        <v>0</v>
      </c>
      <c r="Q65" s="152" t="s">
        <v>486</v>
      </c>
      <c r="R65" s="147">
        <v>0</v>
      </c>
      <c r="S65" s="147">
        <v>0</v>
      </c>
      <c r="T65" s="147">
        <v>0</v>
      </c>
      <c r="U65" s="147">
        <v>0</v>
      </c>
      <c r="V65" s="147">
        <v>0</v>
      </c>
      <c r="W65" s="147">
        <v>0</v>
      </c>
      <c r="X65" s="147">
        <v>0</v>
      </c>
      <c r="Y65" s="147">
        <v>0</v>
      </c>
      <c r="Z65" s="147">
        <v>0</v>
      </c>
      <c r="AA65" s="147">
        <v>0</v>
      </c>
      <c r="AB65" s="147">
        <v>0</v>
      </c>
      <c r="AC65" s="147">
        <v>0</v>
      </c>
      <c r="AD65" s="147">
        <v>0</v>
      </c>
      <c r="AE65" s="147">
        <v>0</v>
      </c>
      <c r="AF65" s="147">
        <v>0</v>
      </c>
      <c r="AG65" s="147">
        <v>0</v>
      </c>
      <c r="AH65" s="147">
        <v>0</v>
      </c>
      <c r="AI65" s="147">
        <f t="shared" si="0"/>
        <v>0</v>
      </c>
      <c r="AJ65" s="147">
        <f t="shared" si="1"/>
        <v>0</v>
      </c>
      <c r="AK65" s="147">
        <f t="shared" si="2"/>
        <v>0</v>
      </c>
      <c r="AL65" s="150">
        <f t="shared" si="3"/>
        <v>0</v>
      </c>
    </row>
    <row r="66" spans="2:38" ht="12.75">
      <c r="B66" s="145" t="s">
        <v>55</v>
      </c>
      <c r="C66" s="145"/>
      <c r="D66" s="145"/>
      <c r="E66" s="145"/>
      <c r="F66" s="145"/>
      <c r="G66" s="145"/>
      <c r="H66" s="145"/>
      <c r="I66" s="145"/>
      <c r="J66" s="145"/>
      <c r="K66" s="151" t="s">
        <v>377</v>
      </c>
      <c r="L66" s="147">
        <v>15</v>
      </c>
      <c r="M66" s="152" t="s">
        <v>413</v>
      </c>
      <c r="N66" s="147">
        <v>82</v>
      </c>
      <c r="O66" s="152" t="s">
        <v>450</v>
      </c>
      <c r="P66" s="147">
        <v>1764</v>
      </c>
      <c r="Q66" s="152" t="s">
        <v>487</v>
      </c>
      <c r="R66" s="149">
        <v>21.52</v>
      </c>
      <c r="S66" s="147">
        <v>123</v>
      </c>
      <c r="T66" s="147">
        <v>174</v>
      </c>
      <c r="U66" s="147">
        <v>2188</v>
      </c>
      <c r="V66" s="149">
        <v>12.58</v>
      </c>
      <c r="W66" s="147">
        <v>526</v>
      </c>
      <c r="X66" s="147">
        <v>1877</v>
      </c>
      <c r="Y66" s="147">
        <v>37170</v>
      </c>
      <c r="Z66" s="149">
        <v>19.8</v>
      </c>
      <c r="AA66" s="147">
        <v>85</v>
      </c>
      <c r="AB66" s="147">
        <v>146</v>
      </c>
      <c r="AC66" s="147">
        <v>2203</v>
      </c>
      <c r="AD66" s="149">
        <v>15.12</v>
      </c>
      <c r="AE66" s="147">
        <v>80</v>
      </c>
      <c r="AF66" s="147">
        <v>182</v>
      </c>
      <c r="AG66" s="147">
        <v>2844</v>
      </c>
      <c r="AH66" s="149">
        <v>15.61</v>
      </c>
      <c r="AI66" s="147">
        <f t="shared" si="0"/>
        <v>829</v>
      </c>
      <c r="AJ66" s="147">
        <f t="shared" si="1"/>
        <v>2461</v>
      </c>
      <c r="AK66" s="147">
        <f t="shared" si="2"/>
        <v>46169</v>
      </c>
      <c r="AL66" s="150">
        <f t="shared" si="3"/>
        <v>84.63</v>
      </c>
    </row>
    <row r="67" spans="2:38" ht="12.75">
      <c r="B67" s="145" t="s">
        <v>56</v>
      </c>
      <c r="C67" s="145"/>
      <c r="D67" s="145"/>
      <c r="E67" s="145"/>
      <c r="F67" s="145"/>
      <c r="G67" s="145"/>
      <c r="H67" s="145"/>
      <c r="I67" s="145"/>
      <c r="J67" s="145"/>
      <c r="K67" s="151" t="s">
        <v>378</v>
      </c>
      <c r="L67" s="147">
        <v>745</v>
      </c>
      <c r="M67" s="152" t="s">
        <v>414</v>
      </c>
      <c r="N67" s="147">
        <v>1884</v>
      </c>
      <c r="O67" s="152" t="s">
        <v>451</v>
      </c>
      <c r="P67" s="147">
        <v>51419</v>
      </c>
      <c r="Q67" s="152" t="s">
        <v>488</v>
      </c>
      <c r="R67" s="149">
        <v>27.3</v>
      </c>
      <c r="S67" s="147">
        <v>1882</v>
      </c>
      <c r="T67" s="147">
        <v>5184</v>
      </c>
      <c r="U67" s="147">
        <v>96665</v>
      </c>
      <c r="V67" s="149">
        <v>18.65</v>
      </c>
      <c r="W67" s="147">
        <v>2828</v>
      </c>
      <c r="X67" s="147">
        <v>7149</v>
      </c>
      <c r="Y67" s="147">
        <v>169910</v>
      </c>
      <c r="Z67" s="149">
        <v>23.77</v>
      </c>
      <c r="AA67" s="147">
        <v>4864</v>
      </c>
      <c r="AB67" s="147">
        <v>11777</v>
      </c>
      <c r="AC67" s="147">
        <v>241294</v>
      </c>
      <c r="AD67" s="149">
        <v>20.49</v>
      </c>
      <c r="AE67" s="147">
        <v>4884</v>
      </c>
      <c r="AF67" s="147">
        <v>9045</v>
      </c>
      <c r="AG67" s="147">
        <v>187971</v>
      </c>
      <c r="AH67" s="149">
        <v>20.78</v>
      </c>
      <c r="AI67" s="147">
        <f t="shared" si="0"/>
        <v>15203</v>
      </c>
      <c r="AJ67" s="147">
        <f t="shared" si="1"/>
        <v>35039</v>
      </c>
      <c r="AK67" s="147">
        <f t="shared" si="2"/>
        <v>747259</v>
      </c>
      <c r="AL67" s="150">
        <f t="shared" si="3"/>
        <v>110.99</v>
      </c>
    </row>
    <row r="68" spans="2:38" ht="12.75">
      <c r="B68" s="145" t="s">
        <v>57</v>
      </c>
      <c r="C68" s="145"/>
      <c r="D68" s="145"/>
      <c r="E68" s="145"/>
      <c r="F68" s="145"/>
      <c r="G68" s="145"/>
      <c r="H68" s="145"/>
      <c r="I68" s="145"/>
      <c r="J68" s="145"/>
      <c r="K68" s="151" t="s">
        <v>379</v>
      </c>
      <c r="L68" s="147">
        <v>1</v>
      </c>
      <c r="M68" s="152" t="s">
        <v>415</v>
      </c>
      <c r="N68" s="147">
        <v>1</v>
      </c>
      <c r="O68" s="152" t="s">
        <v>452</v>
      </c>
      <c r="P68" s="147">
        <v>21</v>
      </c>
      <c r="Q68" s="152" t="s">
        <v>489</v>
      </c>
      <c r="R68" s="149">
        <v>21.46</v>
      </c>
      <c r="S68" s="147">
        <v>0</v>
      </c>
      <c r="T68" s="147">
        <v>0</v>
      </c>
      <c r="U68" s="147">
        <v>0</v>
      </c>
      <c r="V68" s="147">
        <v>0</v>
      </c>
      <c r="W68" s="147">
        <v>11</v>
      </c>
      <c r="X68" s="147">
        <v>11</v>
      </c>
      <c r="Y68" s="147">
        <v>131</v>
      </c>
      <c r="Z68" s="149">
        <v>11.61</v>
      </c>
      <c r="AA68" s="147">
        <v>0</v>
      </c>
      <c r="AB68" s="147">
        <v>0</v>
      </c>
      <c r="AC68" s="147">
        <v>0</v>
      </c>
      <c r="AD68" s="147">
        <v>0</v>
      </c>
      <c r="AE68" s="147">
        <v>1</v>
      </c>
      <c r="AF68" s="147">
        <v>1</v>
      </c>
      <c r="AG68" s="147">
        <v>16</v>
      </c>
      <c r="AH68" s="149">
        <v>16.42</v>
      </c>
      <c r="AI68" s="147">
        <f t="shared" si="0"/>
        <v>13</v>
      </c>
      <c r="AJ68" s="147">
        <f t="shared" si="1"/>
        <v>13</v>
      </c>
      <c r="AK68" s="147">
        <f t="shared" si="2"/>
        <v>168</v>
      </c>
      <c r="AL68" s="150">
        <f t="shared" si="3"/>
        <v>49.49</v>
      </c>
    </row>
    <row r="69" spans="2:38" ht="12.75">
      <c r="B69" s="145" t="s">
        <v>58</v>
      </c>
      <c r="C69" s="145"/>
      <c r="D69" s="145"/>
      <c r="E69" s="145"/>
      <c r="F69" s="145"/>
      <c r="G69" s="145"/>
      <c r="H69" s="145"/>
      <c r="I69" s="145"/>
      <c r="J69" s="145"/>
      <c r="K69" s="151" t="s">
        <v>379</v>
      </c>
      <c r="L69" s="147">
        <v>0</v>
      </c>
      <c r="M69" s="152" t="s">
        <v>416</v>
      </c>
      <c r="N69" s="147">
        <v>0</v>
      </c>
      <c r="O69" s="152" t="s">
        <v>453</v>
      </c>
      <c r="P69" s="147">
        <v>0</v>
      </c>
      <c r="Q69" s="152" t="s">
        <v>490</v>
      </c>
      <c r="R69" s="147">
        <v>0</v>
      </c>
      <c r="S69" s="147">
        <v>0</v>
      </c>
      <c r="T69" s="147">
        <v>0</v>
      </c>
      <c r="U69" s="147">
        <v>0</v>
      </c>
      <c r="V69" s="147">
        <v>0</v>
      </c>
      <c r="W69" s="147">
        <v>0</v>
      </c>
      <c r="X69" s="147">
        <v>0</v>
      </c>
      <c r="Y69" s="147">
        <v>0</v>
      </c>
      <c r="Z69" s="147">
        <v>0</v>
      </c>
      <c r="AA69" s="147">
        <v>0</v>
      </c>
      <c r="AB69" s="147">
        <v>0</v>
      </c>
      <c r="AC69" s="147">
        <v>0</v>
      </c>
      <c r="AD69" s="147">
        <v>0</v>
      </c>
      <c r="AE69" s="147">
        <v>0</v>
      </c>
      <c r="AF69" s="147">
        <v>0</v>
      </c>
      <c r="AG69" s="147">
        <v>0</v>
      </c>
      <c r="AH69" s="147">
        <v>0</v>
      </c>
      <c r="AI69" s="147">
        <f t="shared" si="0"/>
        <v>0</v>
      </c>
      <c r="AJ69" s="147">
        <f t="shared" si="1"/>
        <v>0</v>
      </c>
      <c r="AK69" s="147">
        <f t="shared" si="2"/>
        <v>0</v>
      </c>
      <c r="AL69" s="150">
        <f t="shared" si="3"/>
        <v>0</v>
      </c>
    </row>
    <row r="70" spans="2:38" ht="12.75">
      <c r="B70" s="145" t="s">
        <v>59</v>
      </c>
      <c r="C70" s="145"/>
      <c r="D70" s="145"/>
      <c r="E70" s="145"/>
      <c r="F70" s="145"/>
      <c r="G70" s="145"/>
      <c r="H70" s="145"/>
      <c r="I70" s="145"/>
      <c r="J70" s="145"/>
      <c r="K70" s="151" t="s">
        <v>380</v>
      </c>
      <c r="L70" s="147">
        <v>0</v>
      </c>
      <c r="M70" s="152" t="s">
        <v>417</v>
      </c>
      <c r="N70" s="147">
        <v>0</v>
      </c>
      <c r="O70" s="152" t="s">
        <v>454</v>
      </c>
      <c r="P70" s="147">
        <v>0</v>
      </c>
      <c r="Q70" s="152" t="s">
        <v>491</v>
      </c>
      <c r="R70" s="147">
        <v>0</v>
      </c>
      <c r="S70" s="147">
        <v>0</v>
      </c>
      <c r="T70" s="147">
        <v>0</v>
      </c>
      <c r="U70" s="147">
        <v>0</v>
      </c>
      <c r="V70" s="147">
        <v>0</v>
      </c>
      <c r="W70" s="147">
        <v>0</v>
      </c>
      <c r="X70" s="147">
        <v>0</v>
      </c>
      <c r="Y70" s="147">
        <v>0</v>
      </c>
      <c r="Z70" s="147">
        <v>0</v>
      </c>
      <c r="AA70" s="147">
        <v>0</v>
      </c>
      <c r="AB70" s="147">
        <v>0</v>
      </c>
      <c r="AC70" s="147">
        <v>0</v>
      </c>
      <c r="AD70" s="147">
        <v>0</v>
      </c>
      <c r="AE70" s="147">
        <v>0</v>
      </c>
      <c r="AF70" s="147">
        <v>0</v>
      </c>
      <c r="AG70" s="147">
        <v>0</v>
      </c>
      <c r="AH70" s="147">
        <v>0</v>
      </c>
      <c r="AI70" s="147">
        <f t="shared" si="0"/>
        <v>0</v>
      </c>
      <c r="AJ70" s="147">
        <f t="shared" si="1"/>
        <v>0</v>
      </c>
      <c r="AK70" s="147">
        <f t="shared" si="2"/>
        <v>0</v>
      </c>
      <c r="AL70" s="150">
        <f t="shared" si="3"/>
        <v>0</v>
      </c>
    </row>
    <row r="71" spans="2:38" ht="12.75">
      <c r="B71" s="145" t="s">
        <v>60</v>
      </c>
      <c r="C71" s="145"/>
      <c r="D71" s="145"/>
      <c r="E71" s="145"/>
      <c r="F71" s="145"/>
      <c r="G71" s="145"/>
      <c r="H71" s="145"/>
      <c r="I71" s="145"/>
      <c r="J71" s="145"/>
      <c r="K71" s="151" t="s">
        <v>381</v>
      </c>
      <c r="L71" s="147">
        <v>0</v>
      </c>
      <c r="M71" s="152" t="s">
        <v>418</v>
      </c>
      <c r="N71" s="147">
        <v>0</v>
      </c>
      <c r="O71" s="152" t="s">
        <v>455</v>
      </c>
      <c r="P71" s="147">
        <v>0</v>
      </c>
      <c r="Q71" s="152" t="s">
        <v>492</v>
      </c>
      <c r="R71" s="147">
        <v>0</v>
      </c>
      <c r="S71" s="147">
        <v>0</v>
      </c>
      <c r="T71" s="147">
        <v>0</v>
      </c>
      <c r="U71" s="147">
        <v>0</v>
      </c>
      <c r="V71" s="147">
        <v>0</v>
      </c>
      <c r="W71" s="147">
        <v>1</v>
      </c>
      <c r="X71" s="147">
        <v>0</v>
      </c>
      <c r="Y71" s="147">
        <v>2</v>
      </c>
      <c r="Z71" s="149">
        <v>11.11</v>
      </c>
      <c r="AA71" s="147">
        <v>0</v>
      </c>
      <c r="AB71" s="147">
        <v>0</v>
      </c>
      <c r="AC71" s="147">
        <v>0</v>
      </c>
      <c r="AD71" s="147">
        <v>0</v>
      </c>
      <c r="AE71" s="147">
        <v>0</v>
      </c>
      <c r="AF71" s="147">
        <v>0</v>
      </c>
      <c r="AG71" s="147">
        <v>0</v>
      </c>
      <c r="AH71" s="147">
        <v>0</v>
      </c>
      <c r="AI71" s="147">
        <f t="shared" si="0"/>
        <v>1</v>
      </c>
      <c r="AJ71" s="147">
        <f t="shared" si="1"/>
        <v>0</v>
      </c>
      <c r="AK71" s="147">
        <f t="shared" si="2"/>
        <v>2</v>
      </c>
      <c r="AL71" s="150">
        <f t="shared" si="3"/>
        <v>11.11</v>
      </c>
    </row>
    <row r="72" spans="2:38" ht="12.75">
      <c r="B72" s="145" t="s">
        <v>61</v>
      </c>
      <c r="C72" s="145"/>
      <c r="D72" s="145"/>
      <c r="E72" s="145"/>
      <c r="F72" s="145"/>
      <c r="G72" s="145"/>
      <c r="H72" s="145"/>
      <c r="I72" s="145"/>
      <c r="J72" s="145"/>
      <c r="K72" s="151" t="s">
        <v>382</v>
      </c>
      <c r="L72" s="147">
        <v>0</v>
      </c>
      <c r="M72" s="152" t="s">
        <v>419</v>
      </c>
      <c r="N72" s="147">
        <v>0</v>
      </c>
      <c r="O72" s="152" t="s">
        <v>456</v>
      </c>
      <c r="P72" s="147">
        <v>0</v>
      </c>
      <c r="Q72" s="152" t="s">
        <v>493</v>
      </c>
      <c r="R72" s="147">
        <v>0</v>
      </c>
      <c r="S72" s="147">
        <v>0</v>
      </c>
      <c r="T72" s="147">
        <v>0</v>
      </c>
      <c r="U72" s="147">
        <v>0</v>
      </c>
      <c r="V72" s="147">
        <v>0</v>
      </c>
      <c r="W72" s="147">
        <v>0</v>
      </c>
      <c r="X72" s="147">
        <v>0</v>
      </c>
      <c r="Y72" s="147">
        <v>0</v>
      </c>
      <c r="Z72" s="147">
        <v>0</v>
      </c>
      <c r="AA72" s="147">
        <v>0</v>
      </c>
      <c r="AB72" s="147">
        <v>0</v>
      </c>
      <c r="AC72" s="147">
        <v>0</v>
      </c>
      <c r="AD72" s="147">
        <v>0</v>
      </c>
      <c r="AE72" s="147">
        <v>0</v>
      </c>
      <c r="AF72" s="147">
        <v>0</v>
      </c>
      <c r="AG72" s="147">
        <v>0</v>
      </c>
      <c r="AH72" s="147">
        <v>0</v>
      </c>
      <c r="AI72" s="147">
        <f t="shared" si="0"/>
        <v>0</v>
      </c>
      <c r="AJ72" s="147">
        <f t="shared" si="1"/>
        <v>0</v>
      </c>
      <c r="AK72" s="147">
        <f t="shared" si="2"/>
        <v>0</v>
      </c>
      <c r="AL72" s="150">
        <f t="shared" si="3"/>
        <v>0</v>
      </c>
    </row>
    <row r="73" spans="2:38" ht="12.75">
      <c r="B73" s="145" t="s">
        <v>62</v>
      </c>
      <c r="C73" s="145"/>
      <c r="D73" s="145"/>
      <c r="E73" s="145"/>
      <c r="F73" s="145"/>
      <c r="G73" s="145"/>
      <c r="H73" s="145"/>
      <c r="I73" s="145"/>
      <c r="J73" s="145"/>
      <c r="K73" s="151" t="s">
        <v>383</v>
      </c>
      <c r="L73" s="147">
        <v>1</v>
      </c>
      <c r="M73" s="152" t="s">
        <v>420</v>
      </c>
      <c r="N73" s="147">
        <v>4</v>
      </c>
      <c r="O73" s="152" t="s">
        <v>457</v>
      </c>
      <c r="P73" s="147">
        <v>2200</v>
      </c>
      <c r="Q73" s="152" t="s">
        <v>494</v>
      </c>
      <c r="R73" s="149">
        <v>550</v>
      </c>
      <c r="S73" s="147">
        <v>0</v>
      </c>
      <c r="T73" s="147">
        <v>0</v>
      </c>
      <c r="U73" s="147">
        <v>0</v>
      </c>
      <c r="V73" s="147">
        <v>0</v>
      </c>
      <c r="W73" s="147">
        <v>2</v>
      </c>
      <c r="X73" s="147">
        <v>1</v>
      </c>
      <c r="Y73" s="147">
        <v>116</v>
      </c>
      <c r="Z73" s="149">
        <v>108.97</v>
      </c>
      <c r="AA73" s="147">
        <v>0</v>
      </c>
      <c r="AB73" s="147">
        <v>0</v>
      </c>
      <c r="AC73" s="147">
        <v>0</v>
      </c>
      <c r="AD73" s="147">
        <v>0</v>
      </c>
      <c r="AE73" s="147">
        <v>0</v>
      </c>
      <c r="AF73" s="147">
        <v>0</v>
      </c>
      <c r="AG73" s="147">
        <v>0</v>
      </c>
      <c r="AH73" s="147">
        <v>0</v>
      </c>
      <c r="AI73" s="147">
        <f t="shared" si="0"/>
        <v>3</v>
      </c>
      <c r="AJ73" s="147">
        <f t="shared" si="1"/>
        <v>5</v>
      </c>
      <c r="AK73" s="147">
        <f t="shared" si="2"/>
        <v>2316</v>
      </c>
      <c r="AL73" s="150">
        <f t="shared" si="3"/>
        <v>658.97</v>
      </c>
    </row>
    <row r="74" spans="2:38" ht="12.75">
      <c r="B74" s="145" t="s">
        <v>63</v>
      </c>
      <c r="C74" s="145"/>
      <c r="D74" s="145"/>
      <c r="E74" s="145"/>
      <c r="F74" s="145"/>
      <c r="G74" s="145"/>
      <c r="H74" s="145"/>
      <c r="I74" s="145"/>
      <c r="J74" s="145"/>
      <c r="K74" s="151" t="s">
        <v>384</v>
      </c>
      <c r="L74" s="147">
        <v>0</v>
      </c>
      <c r="M74" s="152" t="s">
        <v>421</v>
      </c>
      <c r="N74" s="147">
        <v>0</v>
      </c>
      <c r="O74" s="152" t="s">
        <v>458</v>
      </c>
      <c r="P74" s="147">
        <v>0</v>
      </c>
      <c r="Q74" s="152" t="s">
        <v>495</v>
      </c>
      <c r="R74" s="147">
        <v>0</v>
      </c>
      <c r="S74" s="147">
        <v>0</v>
      </c>
      <c r="T74" s="147">
        <v>0</v>
      </c>
      <c r="U74" s="147">
        <v>0</v>
      </c>
      <c r="V74" s="147">
        <v>0</v>
      </c>
      <c r="W74" s="147">
        <v>0</v>
      </c>
      <c r="X74" s="147">
        <v>0</v>
      </c>
      <c r="Y74" s="147">
        <v>0</v>
      </c>
      <c r="Z74" s="147">
        <v>0</v>
      </c>
      <c r="AA74" s="147">
        <v>0</v>
      </c>
      <c r="AB74" s="147">
        <v>0</v>
      </c>
      <c r="AC74" s="147">
        <v>0</v>
      </c>
      <c r="AD74" s="147">
        <v>0</v>
      </c>
      <c r="AE74" s="147">
        <v>0</v>
      </c>
      <c r="AF74" s="147">
        <v>0</v>
      </c>
      <c r="AG74" s="147">
        <v>0</v>
      </c>
      <c r="AH74" s="147">
        <v>0</v>
      </c>
      <c r="AI74" s="147">
        <f t="shared" si="0"/>
        <v>0</v>
      </c>
      <c r="AJ74" s="147">
        <f t="shared" si="1"/>
        <v>0</v>
      </c>
      <c r="AK74" s="147">
        <f t="shared" si="2"/>
        <v>0</v>
      </c>
      <c r="AL74" s="150">
        <f t="shared" si="3"/>
        <v>0</v>
      </c>
    </row>
    <row r="75" spans="2:38" ht="12.75">
      <c r="B75" s="145" t="s">
        <v>64</v>
      </c>
      <c r="C75" s="145"/>
      <c r="D75" s="145"/>
      <c r="E75" s="145"/>
      <c r="F75" s="145"/>
      <c r="G75" s="145"/>
      <c r="H75" s="145"/>
      <c r="I75" s="145"/>
      <c r="J75" s="145"/>
      <c r="K75" s="151" t="s">
        <v>385</v>
      </c>
      <c r="L75" s="147">
        <v>0</v>
      </c>
      <c r="M75" s="152" t="s">
        <v>422</v>
      </c>
      <c r="N75" s="147">
        <v>0</v>
      </c>
      <c r="O75" s="152" t="s">
        <v>459</v>
      </c>
      <c r="P75" s="147">
        <v>0</v>
      </c>
      <c r="Q75" s="152" t="s">
        <v>496</v>
      </c>
      <c r="R75" s="147">
        <v>0</v>
      </c>
      <c r="S75" s="147">
        <v>0</v>
      </c>
      <c r="T75" s="147">
        <v>0</v>
      </c>
      <c r="U75" s="147">
        <v>0</v>
      </c>
      <c r="V75" s="147">
        <v>0</v>
      </c>
      <c r="W75" s="147">
        <v>0</v>
      </c>
      <c r="X75" s="147">
        <v>0</v>
      </c>
      <c r="Y75" s="147">
        <v>0</v>
      </c>
      <c r="Z75" s="147">
        <v>0</v>
      </c>
      <c r="AA75" s="147">
        <v>0</v>
      </c>
      <c r="AB75" s="147">
        <v>0</v>
      </c>
      <c r="AC75" s="147">
        <v>0</v>
      </c>
      <c r="AD75" s="147">
        <v>0</v>
      </c>
      <c r="AE75" s="147">
        <v>0</v>
      </c>
      <c r="AF75" s="147">
        <v>0</v>
      </c>
      <c r="AG75" s="147">
        <v>0</v>
      </c>
      <c r="AH75" s="147">
        <v>0</v>
      </c>
      <c r="AI75" s="147">
        <f t="shared" si="0"/>
        <v>0</v>
      </c>
      <c r="AJ75" s="147">
        <f t="shared" si="1"/>
        <v>0</v>
      </c>
      <c r="AK75" s="147">
        <f t="shared" si="2"/>
        <v>0</v>
      </c>
      <c r="AL75" s="150">
        <f t="shared" si="3"/>
        <v>0</v>
      </c>
    </row>
    <row r="76" spans="2:38" ht="12.75">
      <c r="B76" s="145" t="s">
        <v>65</v>
      </c>
      <c r="C76" s="145"/>
      <c r="D76" s="145"/>
      <c r="E76" s="145"/>
      <c r="F76" s="145"/>
      <c r="G76" s="145"/>
      <c r="H76" s="145"/>
      <c r="I76" s="145"/>
      <c r="J76" s="145"/>
      <c r="K76" s="151" t="s">
        <v>386</v>
      </c>
      <c r="L76" s="147">
        <v>0</v>
      </c>
      <c r="M76" s="152" t="s">
        <v>423</v>
      </c>
      <c r="N76" s="147">
        <v>0</v>
      </c>
      <c r="O76" s="152" t="s">
        <v>460</v>
      </c>
      <c r="P76" s="147">
        <v>0</v>
      </c>
      <c r="Q76" s="152" t="s">
        <v>497</v>
      </c>
      <c r="R76" s="147">
        <v>0</v>
      </c>
      <c r="S76" s="147">
        <v>0</v>
      </c>
      <c r="T76" s="147">
        <v>0</v>
      </c>
      <c r="U76" s="147">
        <v>0</v>
      </c>
      <c r="V76" s="147">
        <v>0</v>
      </c>
      <c r="W76" s="147">
        <v>0</v>
      </c>
      <c r="X76" s="147">
        <v>0</v>
      </c>
      <c r="Y76" s="147">
        <v>0</v>
      </c>
      <c r="Z76" s="147">
        <v>0</v>
      </c>
      <c r="AA76" s="147">
        <v>0</v>
      </c>
      <c r="AB76" s="147">
        <v>0</v>
      </c>
      <c r="AC76" s="147">
        <v>0</v>
      </c>
      <c r="AD76" s="147">
        <v>0</v>
      </c>
      <c r="AE76" s="147">
        <v>0</v>
      </c>
      <c r="AF76" s="147">
        <v>0</v>
      </c>
      <c r="AG76" s="147">
        <v>0</v>
      </c>
      <c r="AH76" s="147">
        <v>0</v>
      </c>
      <c r="AI76" s="147">
        <f t="shared" si="0"/>
        <v>0</v>
      </c>
      <c r="AJ76" s="147">
        <f t="shared" si="1"/>
        <v>0</v>
      </c>
      <c r="AK76" s="147">
        <f t="shared" si="2"/>
        <v>0</v>
      </c>
      <c r="AL76" s="150">
        <f t="shared" si="3"/>
        <v>0</v>
      </c>
    </row>
    <row r="77" spans="2:38" ht="12.75">
      <c r="B77" s="145" t="s">
        <v>66</v>
      </c>
      <c r="C77" s="145"/>
      <c r="D77" s="145"/>
      <c r="E77" s="145"/>
      <c r="F77" s="145"/>
      <c r="G77" s="145"/>
      <c r="H77" s="145"/>
      <c r="I77" s="145"/>
      <c r="J77" s="145"/>
      <c r="K77" s="151" t="s">
        <v>387</v>
      </c>
      <c r="L77" s="147">
        <v>0</v>
      </c>
      <c r="M77" s="152" t="s">
        <v>424</v>
      </c>
      <c r="N77" s="147">
        <v>0</v>
      </c>
      <c r="O77" s="152" t="s">
        <v>461</v>
      </c>
      <c r="P77" s="147">
        <v>0</v>
      </c>
      <c r="Q77" s="152" t="s">
        <v>498</v>
      </c>
      <c r="R77" s="147">
        <v>0</v>
      </c>
      <c r="S77" s="147">
        <v>0</v>
      </c>
      <c r="T77" s="147">
        <v>0</v>
      </c>
      <c r="U77" s="147">
        <v>0</v>
      </c>
      <c r="V77" s="147">
        <v>0</v>
      </c>
      <c r="W77" s="147">
        <v>0</v>
      </c>
      <c r="X77" s="147">
        <v>0</v>
      </c>
      <c r="Y77" s="147">
        <v>0</v>
      </c>
      <c r="Z77" s="147">
        <v>0</v>
      </c>
      <c r="AA77" s="147">
        <v>31</v>
      </c>
      <c r="AB77" s="147">
        <v>70</v>
      </c>
      <c r="AC77" s="147">
        <v>10070</v>
      </c>
      <c r="AD77" s="149">
        <v>143.84</v>
      </c>
      <c r="AE77" s="147">
        <v>8</v>
      </c>
      <c r="AF77" s="147">
        <v>9</v>
      </c>
      <c r="AG77" s="147">
        <v>644</v>
      </c>
      <c r="AH77" s="149">
        <v>74.67</v>
      </c>
      <c r="AI77" s="147">
        <f t="shared" si="0"/>
        <v>39</v>
      </c>
      <c r="AJ77" s="147">
        <f t="shared" si="1"/>
        <v>79</v>
      </c>
      <c r="AK77" s="147">
        <f t="shared" si="2"/>
        <v>10714</v>
      </c>
      <c r="AL77" s="150">
        <f t="shared" si="3"/>
        <v>218.51</v>
      </c>
    </row>
    <row r="78" spans="2:38" ht="12.75">
      <c r="B78" s="145" t="s">
        <v>67</v>
      </c>
      <c r="C78" s="145"/>
      <c r="D78" s="145"/>
      <c r="E78" s="145"/>
      <c r="F78" s="145"/>
      <c r="G78" s="145"/>
      <c r="H78" s="145"/>
      <c r="I78" s="145"/>
      <c r="J78" s="145"/>
      <c r="K78" s="151" t="s">
        <v>388</v>
      </c>
      <c r="L78" s="147">
        <v>0</v>
      </c>
      <c r="M78" s="152" t="s">
        <v>425</v>
      </c>
      <c r="N78" s="147">
        <v>0</v>
      </c>
      <c r="O78" s="152" t="s">
        <v>462</v>
      </c>
      <c r="P78" s="147">
        <v>0</v>
      </c>
      <c r="Q78" s="152" t="s">
        <v>499</v>
      </c>
      <c r="R78" s="147">
        <v>0</v>
      </c>
      <c r="S78" s="147">
        <v>0</v>
      </c>
      <c r="T78" s="147">
        <v>0</v>
      </c>
      <c r="U78" s="147">
        <v>0</v>
      </c>
      <c r="V78" s="147">
        <v>0</v>
      </c>
      <c r="W78" s="147">
        <v>0</v>
      </c>
      <c r="X78" s="147">
        <v>0</v>
      </c>
      <c r="Y78" s="147">
        <v>0</v>
      </c>
      <c r="Z78" s="147">
        <v>0</v>
      </c>
      <c r="AA78" s="147">
        <v>0</v>
      </c>
      <c r="AB78" s="147">
        <v>0</v>
      </c>
      <c r="AC78" s="147">
        <v>0</v>
      </c>
      <c r="AD78" s="147">
        <v>0</v>
      </c>
      <c r="AE78" s="147">
        <v>0</v>
      </c>
      <c r="AF78" s="147">
        <v>0</v>
      </c>
      <c r="AG78" s="147">
        <v>0</v>
      </c>
      <c r="AH78" s="147">
        <v>0</v>
      </c>
      <c r="AI78" s="147">
        <f t="shared" si="0"/>
        <v>0</v>
      </c>
      <c r="AJ78" s="147">
        <f t="shared" si="1"/>
        <v>0</v>
      </c>
      <c r="AK78" s="147">
        <f t="shared" si="2"/>
        <v>0</v>
      </c>
      <c r="AL78" s="150">
        <f t="shared" si="3"/>
        <v>0</v>
      </c>
    </row>
    <row r="79" spans="2:38" ht="12.75">
      <c r="B79" s="145" t="s">
        <v>68</v>
      </c>
      <c r="C79" s="145"/>
      <c r="D79" s="145"/>
      <c r="E79" s="145"/>
      <c r="F79" s="145"/>
      <c r="G79" s="145"/>
      <c r="H79" s="145"/>
      <c r="I79" s="145"/>
      <c r="J79" s="145"/>
      <c r="K79" s="151" t="s">
        <v>389</v>
      </c>
      <c r="L79" s="147">
        <v>2</v>
      </c>
      <c r="M79" s="152" t="s">
        <v>426</v>
      </c>
      <c r="N79" s="147">
        <v>6</v>
      </c>
      <c r="O79" s="152" t="s">
        <v>463</v>
      </c>
      <c r="P79" s="147">
        <v>1203</v>
      </c>
      <c r="Q79" s="152" t="s">
        <v>500</v>
      </c>
      <c r="R79" s="149">
        <v>218.79</v>
      </c>
      <c r="S79" s="147">
        <v>1</v>
      </c>
      <c r="T79" s="147">
        <v>0</v>
      </c>
      <c r="U79" s="147">
        <v>111</v>
      </c>
      <c r="V79" s="149">
        <v>354.81</v>
      </c>
      <c r="W79" s="147">
        <v>0</v>
      </c>
      <c r="X79" s="147">
        <v>0</v>
      </c>
      <c r="Y79" s="147">
        <v>0</v>
      </c>
      <c r="Z79" s="147">
        <v>0</v>
      </c>
      <c r="AA79" s="147">
        <v>1</v>
      </c>
      <c r="AB79" s="147">
        <v>0</v>
      </c>
      <c r="AC79" s="147">
        <v>89</v>
      </c>
      <c r="AD79" s="149">
        <v>355.38</v>
      </c>
      <c r="AE79" s="147">
        <v>0</v>
      </c>
      <c r="AF79" s="147">
        <v>0</v>
      </c>
      <c r="AG79" s="147">
        <v>0</v>
      </c>
      <c r="AH79" s="147">
        <v>0</v>
      </c>
      <c r="AI79" s="147">
        <f t="shared" si="0"/>
        <v>4</v>
      </c>
      <c r="AJ79" s="147">
        <f t="shared" si="1"/>
        <v>6</v>
      </c>
      <c r="AK79" s="147">
        <f t="shared" si="2"/>
        <v>1403</v>
      </c>
      <c r="AL79" s="150">
        <f t="shared" si="3"/>
        <v>928.98</v>
      </c>
    </row>
    <row r="80" spans="2:38" ht="12.75">
      <c r="B80" s="145" t="s">
        <v>69</v>
      </c>
      <c r="C80" s="145"/>
      <c r="D80" s="145"/>
      <c r="E80" s="145"/>
      <c r="F80" s="145"/>
      <c r="G80" s="145"/>
      <c r="H80" s="145"/>
      <c r="I80" s="145"/>
      <c r="J80" s="145"/>
      <c r="K80" s="151" t="s">
        <v>390</v>
      </c>
      <c r="L80" s="147">
        <v>0</v>
      </c>
      <c r="M80" s="152" t="s">
        <v>427</v>
      </c>
      <c r="N80" s="147">
        <v>0</v>
      </c>
      <c r="O80" s="152" t="s">
        <v>464</v>
      </c>
      <c r="P80" s="147">
        <v>0</v>
      </c>
      <c r="Q80" s="152" t="s">
        <v>501</v>
      </c>
      <c r="R80" s="147">
        <v>0</v>
      </c>
      <c r="S80" s="147">
        <v>0</v>
      </c>
      <c r="T80" s="147">
        <v>0</v>
      </c>
      <c r="U80" s="147">
        <v>0</v>
      </c>
      <c r="V80" s="147">
        <v>0</v>
      </c>
      <c r="W80" s="147">
        <v>0</v>
      </c>
      <c r="X80" s="147">
        <v>0</v>
      </c>
      <c r="Y80" s="147">
        <v>0</v>
      </c>
      <c r="Z80" s="147">
        <v>0</v>
      </c>
      <c r="AA80" s="147">
        <v>1</v>
      </c>
      <c r="AB80" s="147">
        <v>1</v>
      </c>
      <c r="AC80" s="147">
        <v>2</v>
      </c>
      <c r="AD80" s="149">
        <v>3</v>
      </c>
      <c r="AE80" s="147">
        <v>0</v>
      </c>
      <c r="AF80" s="147">
        <v>0</v>
      </c>
      <c r="AG80" s="147">
        <v>0</v>
      </c>
      <c r="AH80" s="147">
        <v>0</v>
      </c>
      <c r="AI80" s="147">
        <f t="shared" si="0"/>
        <v>1</v>
      </c>
      <c r="AJ80" s="147">
        <f t="shared" si="1"/>
        <v>1</v>
      </c>
      <c r="AK80" s="147">
        <f t="shared" si="2"/>
        <v>2</v>
      </c>
      <c r="AL80" s="150">
        <f t="shared" si="3"/>
        <v>3</v>
      </c>
    </row>
    <row r="81" spans="2:38" ht="12.75">
      <c r="B81" s="145" t="s">
        <v>70</v>
      </c>
      <c r="C81" s="145"/>
      <c r="D81" s="145"/>
      <c r="E81" s="145"/>
      <c r="F81" s="145"/>
      <c r="G81" s="145"/>
      <c r="H81" s="145"/>
      <c r="I81" s="145"/>
      <c r="J81" s="145"/>
      <c r="K81" s="151" t="s">
        <v>391</v>
      </c>
      <c r="L81" s="147">
        <v>0</v>
      </c>
      <c r="M81" s="152" t="s">
        <v>428</v>
      </c>
      <c r="N81" s="147">
        <v>0</v>
      </c>
      <c r="O81" s="152" t="s">
        <v>465</v>
      </c>
      <c r="P81" s="147">
        <v>0</v>
      </c>
      <c r="Q81" s="152" t="s">
        <v>502</v>
      </c>
      <c r="R81" s="147">
        <v>0</v>
      </c>
      <c r="S81" s="147">
        <v>0</v>
      </c>
      <c r="T81" s="147">
        <v>0</v>
      </c>
      <c r="U81" s="147">
        <v>0</v>
      </c>
      <c r="V81" s="147">
        <v>0</v>
      </c>
      <c r="W81" s="147">
        <v>0</v>
      </c>
      <c r="X81" s="147">
        <v>0</v>
      </c>
      <c r="Y81" s="147">
        <v>0</v>
      </c>
      <c r="Z81" s="147">
        <v>0</v>
      </c>
      <c r="AA81" s="147">
        <v>0</v>
      </c>
      <c r="AB81" s="147">
        <v>0</v>
      </c>
      <c r="AC81" s="147">
        <v>0</v>
      </c>
      <c r="AD81" s="147">
        <v>0</v>
      </c>
      <c r="AE81" s="147">
        <v>0</v>
      </c>
      <c r="AF81" s="147">
        <v>0</v>
      </c>
      <c r="AG81" s="147">
        <v>0</v>
      </c>
      <c r="AH81" s="147">
        <v>0</v>
      </c>
      <c r="AI81" s="147">
        <f t="shared" si="0"/>
        <v>0</v>
      </c>
      <c r="AJ81" s="147">
        <f t="shared" si="1"/>
        <v>0</v>
      </c>
      <c r="AK81" s="147">
        <f t="shared" si="2"/>
        <v>0</v>
      </c>
      <c r="AL81" s="150">
        <f t="shared" si="3"/>
        <v>0</v>
      </c>
    </row>
    <row r="82" spans="2:38" ht="12.75">
      <c r="B82" s="145" t="s">
        <v>71</v>
      </c>
      <c r="C82" s="145"/>
      <c r="D82" s="145"/>
      <c r="E82" s="145"/>
      <c r="F82" s="145"/>
      <c r="G82" s="145"/>
      <c r="H82" s="145"/>
      <c r="I82" s="145"/>
      <c r="J82" s="145"/>
      <c r="K82" s="151" t="s">
        <v>392</v>
      </c>
      <c r="L82" s="147">
        <v>0</v>
      </c>
      <c r="M82" s="152" t="s">
        <v>429</v>
      </c>
      <c r="N82" s="147">
        <v>0</v>
      </c>
      <c r="O82" s="152" t="s">
        <v>466</v>
      </c>
      <c r="P82" s="147">
        <v>0</v>
      </c>
      <c r="Q82" s="152" t="s">
        <v>503</v>
      </c>
      <c r="R82" s="147">
        <v>0</v>
      </c>
      <c r="S82" s="147">
        <v>0</v>
      </c>
      <c r="T82" s="147">
        <v>0</v>
      </c>
      <c r="U82" s="147">
        <v>0</v>
      </c>
      <c r="V82" s="147">
        <v>0</v>
      </c>
      <c r="W82" s="147">
        <v>0</v>
      </c>
      <c r="X82" s="147">
        <v>0</v>
      </c>
      <c r="Y82" s="147">
        <v>0</v>
      </c>
      <c r="Z82" s="147">
        <v>0</v>
      </c>
      <c r="AA82" s="147">
        <v>0</v>
      </c>
      <c r="AB82" s="147">
        <v>0</v>
      </c>
      <c r="AC82" s="147">
        <v>0</v>
      </c>
      <c r="AD82" s="147">
        <v>0</v>
      </c>
      <c r="AE82" s="147">
        <v>0</v>
      </c>
      <c r="AF82" s="147">
        <v>0</v>
      </c>
      <c r="AG82" s="147">
        <v>0</v>
      </c>
      <c r="AH82" s="147">
        <v>0</v>
      </c>
      <c r="AI82" s="147">
        <f t="shared" si="0"/>
        <v>0</v>
      </c>
      <c r="AJ82" s="147">
        <f t="shared" si="1"/>
        <v>0</v>
      </c>
      <c r="AK82" s="147">
        <f t="shared" si="2"/>
        <v>0</v>
      </c>
      <c r="AL82" s="150">
        <f t="shared" si="3"/>
        <v>0</v>
      </c>
    </row>
    <row r="83" spans="2:38" ht="12.75">
      <c r="B83" s="145" t="s">
        <v>72</v>
      </c>
      <c r="C83" s="145"/>
      <c r="D83" s="145"/>
      <c r="E83" s="145"/>
      <c r="F83" s="145"/>
      <c r="G83" s="145"/>
      <c r="H83" s="145"/>
      <c r="I83" s="145"/>
      <c r="J83" s="145"/>
      <c r="K83" s="151" t="s">
        <v>393</v>
      </c>
      <c r="L83" s="147">
        <v>0</v>
      </c>
      <c r="M83" s="152" t="s">
        <v>430</v>
      </c>
      <c r="N83" s="147">
        <v>0</v>
      </c>
      <c r="O83" s="152" t="s">
        <v>467</v>
      </c>
      <c r="P83" s="147">
        <v>0</v>
      </c>
      <c r="Q83" s="152" t="s">
        <v>504</v>
      </c>
      <c r="R83" s="147">
        <v>0</v>
      </c>
      <c r="S83" s="147">
        <v>0</v>
      </c>
      <c r="T83" s="147">
        <v>0</v>
      </c>
      <c r="U83" s="147">
        <v>0</v>
      </c>
      <c r="V83" s="147">
        <v>0</v>
      </c>
      <c r="W83" s="147">
        <v>0</v>
      </c>
      <c r="X83" s="147">
        <v>0</v>
      </c>
      <c r="Y83" s="147">
        <v>0</v>
      </c>
      <c r="Z83" s="147">
        <v>0</v>
      </c>
      <c r="AA83" s="147">
        <v>0</v>
      </c>
      <c r="AB83" s="147">
        <v>0</v>
      </c>
      <c r="AC83" s="147">
        <v>0</v>
      </c>
      <c r="AD83" s="147">
        <v>0</v>
      </c>
      <c r="AE83" s="147">
        <v>0</v>
      </c>
      <c r="AF83" s="147">
        <v>0</v>
      </c>
      <c r="AG83" s="147">
        <v>0</v>
      </c>
      <c r="AH83" s="147">
        <v>0</v>
      </c>
      <c r="AI83" s="147">
        <f t="shared" si="0"/>
        <v>0</v>
      </c>
      <c r="AJ83" s="147">
        <f t="shared" si="1"/>
        <v>0</v>
      </c>
      <c r="AK83" s="147">
        <f t="shared" si="2"/>
        <v>0</v>
      </c>
      <c r="AL83" s="150">
        <f t="shared" si="3"/>
        <v>0</v>
      </c>
    </row>
    <row r="84" spans="2:38" ht="12.75">
      <c r="B84" s="145" t="s">
        <v>73</v>
      </c>
      <c r="C84" s="145"/>
      <c r="D84" s="145"/>
      <c r="E84" s="145"/>
      <c r="F84" s="145"/>
      <c r="G84" s="145"/>
      <c r="H84" s="145"/>
      <c r="I84" s="145"/>
      <c r="J84" s="145"/>
      <c r="K84" s="151" t="s">
        <v>394</v>
      </c>
      <c r="L84" s="147">
        <v>0</v>
      </c>
      <c r="M84" s="152" t="s">
        <v>431</v>
      </c>
      <c r="N84" s="147">
        <v>0</v>
      </c>
      <c r="O84" s="152" t="s">
        <v>468</v>
      </c>
      <c r="P84" s="147">
        <v>0</v>
      </c>
      <c r="Q84" s="152" t="s">
        <v>505</v>
      </c>
      <c r="R84" s="147">
        <v>0</v>
      </c>
      <c r="S84" s="147">
        <v>0</v>
      </c>
      <c r="T84" s="147">
        <v>0</v>
      </c>
      <c r="U84" s="147">
        <v>0</v>
      </c>
      <c r="V84" s="147">
        <v>0</v>
      </c>
      <c r="W84" s="147">
        <v>1</v>
      </c>
      <c r="X84" s="147">
        <v>0</v>
      </c>
      <c r="Y84" s="147">
        <v>5</v>
      </c>
      <c r="Z84" s="149">
        <v>50</v>
      </c>
      <c r="AA84" s="147">
        <v>0</v>
      </c>
      <c r="AB84" s="147">
        <v>0</v>
      </c>
      <c r="AC84" s="147">
        <v>0</v>
      </c>
      <c r="AD84" s="147">
        <v>0</v>
      </c>
      <c r="AE84" s="147">
        <v>1</v>
      </c>
      <c r="AF84" s="147">
        <v>0</v>
      </c>
      <c r="AG84" s="147">
        <v>11</v>
      </c>
      <c r="AH84" s="149">
        <v>124.56</v>
      </c>
      <c r="AI84" s="147">
        <f t="shared" si="0"/>
        <v>2</v>
      </c>
      <c r="AJ84" s="147">
        <f t="shared" si="1"/>
        <v>0</v>
      </c>
      <c r="AK84" s="147">
        <f t="shared" si="2"/>
        <v>16</v>
      </c>
      <c r="AL84" s="150">
        <f t="shared" si="3"/>
        <v>174.56</v>
      </c>
    </row>
    <row r="85" spans="2:38" ht="12.75">
      <c r="B85" s="145" t="s">
        <v>74</v>
      </c>
      <c r="C85" s="145"/>
      <c r="D85" s="145"/>
      <c r="E85" s="145"/>
      <c r="F85" s="145"/>
      <c r="G85" s="145"/>
      <c r="H85" s="145"/>
      <c r="I85" s="145"/>
      <c r="J85" s="145"/>
      <c r="K85" s="151" t="s">
        <v>395</v>
      </c>
      <c r="L85" s="147">
        <v>0</v>
      </c>
      <c r="M85" s="152" t="s">
        <v>432</v>
      </c>
      <c r="N85" s="147">
        <v>0</v>
      </c>
      <c r="O85" s="152" t="s">
        <v>469</v>
      </c>
      <c r="P85" s="147">
        <v>0</v>
      </c>
      <c r="Q85" s="152" t="s">
        <v>506</v>
      </c>
      <c r="R85" s="147">
        <v>0</v>
      </c>
      <c r="S85" s="147">
        <v>0</v>
      </c>
      <c r="T85" s="147">
        <v>0</v>
      </c>
      <c r="U85" s="147">
        <v>0</v>
      </c>
      <c r="V85" s="147">
        <v>0</v>
      </c>
      <c r="W85" s="147">
        <v>0</v>
      </c>
      <c r="X85" s="147">
        <v>0</v>
      </c>
      <c r="Y85" s="147">
        <v>0</v>
      </c>
      <c r="Z85" s="147">
        <v>0</v>
      </c>
      <c r="AA85" s="147">
        <v>0</v>
      </c>
      <c r="AB85" s="147">
        <v>0</v>
      </c>
      <c r="AC85" s="147">
        <v>0</v>
      </c>
      <c r="AD85" s="147">
        <v>0</v>
      </c>
      <c r="AE85" s="147">
        <v>0</v>
      </c>
      <c r="AF85" s="147">
        <v>0</v>
      </c>
      <c r="AG85" s="147">
        <v>0</v>
      </c>
      <c r="AH85" s="147">
        <v>0</v>
      </c>
      <c r="AI85" s="147">
        <f t="shared" si="0"/>
        <v>0</v>
      </c>
      <c r="AJ85" s="147">
        <f t="shared" si="1"/>
        <v>0</v>
      </c>
      <c r="AK85" s="147">
        <f t="shared" si="2"/>
        <v>0</v>
      </c>
      <c r="AL85" s="150">
        <f t="shared" si="3"/>
        <v>0</v>
      </c>
    </row>
    <row r="86" spans="2:38" ht="12.75">
      <c r="B86" s="145" t="s">
        <v>75</v>
      </c>
      <c r="C86" s="145"/>
      <c r="D86" s="145"/>
      <c r="E86" s="145"/>
      <c r="F86" s="145"/>
      <c r="G86" s="145"/>
      <c r="H86" s="145"/>
      <c r="I86" s="145"/>
      <c r="J86" s="145"/>
      <c r="K86" s="151" t="s">
        <v>396</v>
      </c>
      <c r="L86" s="147">
        <v>0</v>
      </c>
      <c r="M86" s="152" t="s">
        <v>433</v>
      </c>
      <c r="N86" s="147">
        <v>0</v>
      </c>
      <c r="O86" s="152" t="s">
        <v>470</v>
      </c>
      <c r="P86" s="147">
        <v>0</v>
      </c>
      <c r="Q86" s="152" t="s">
        <v>507</v>
      </c>
      <c r="R86" s="147">
        <v>0</v>
      </c>
      <c r="S86" s="147">
        <v>0</v>
      </c>
      <c r="T86" s="147">
        <v>0</v>
      </c>
      <c r="U86" s="147">
        <v>0</v>
      </c>
      <c r="V86" s="147">
        <v>0</v>
      </c>
      <c r="W86" s="147">
        <v>0</v>
      </c>
      <c r="X86" s="147">
        <v>0</v>
      </c>
      <c r="Y86" s="147">
        <v>0</v>
      </c>
      <c r="Z86" s="147">
        <v>0</v>
      </c>
      <c r="AA86" s="147">
        <v>0</v>
      </c>
      <c r="AB86" s="147">
        <v>0</v>
      </c>
      <c r="AC86" s="147">
        <v>0</v>
      </c>
      <c r="AD86" s="147">
        <v>0</v>
      </c>
      <c r="AE86" s="147">
        <v>0</v>
      </c>
      <c r="AF86" s="147">
        <v>0</v>
      </c>
      <c r="AG86" s="147">
        <v>0</v>
      </c>
      <c r="AH86" s="147">
        <v>0</v>
      </c>
      <c r="AI86" s="147">
        <f t="shared" si="0"/>
        <v>0</v>
      </c>
      <c r="AJ86" s="147">
        <f t="shared" si="1"/>
        <v>0</v>
      </c>
      <c r="AK86" s="147">
        <f t="shared" si="2"/>
        <v>0</v>
      </c>
      <c r="AL86" s="150">
        <f t="shared" si="3"/>
        <v>0</v>
      </c>
    </row>
    <row r="87" spans="2:38" ht="12.75">
      <c r="B87" s="145" t="s">
        <v>76</v>
      </c>
      <c r="C87" s="145"/>
      <c r="D87" s="145"/>
      <c r="E87" s="145"/>
      <c r="F87" s="145"/>
      <c r="G87" s="145"/>
      <c r="H87" s="145"/>
      <c r="I87" s="145"/>
      <c r="J87" s="145"/>
      <c r="K87" s="151" t="s">
        <v>397</v>
      </c>
      <c r="L87" s="147">
        <v>0</v>
      </c>
      <c r="M87" s="152" t="s">
        <v>434</v>
      </c>
      <c r="N87" s="147">
        <v>0</v>
      </c>
      <c r="O87" s="152" t="s">
        <v>471</v>
      </c>
      <c r="P87" s="147">
        <v>0</v>
      </c>
      <c r="Q87" s="152" t="s">
        <v>508</v>
      </c>
      <c r="R87" s="147">
        <v>0</v>
      </c>
      <c r="S87" s="147">
        <v>0</v>
      </c>
      <c r="T87" s="147">
        <v>0</v>
      </c>
      <c r="U87" s="147">
        <v>0</v>
      </c>
      <c r="V87" s="147">
        <v>0</v>
      </c>
      <c r="W87" s="147">
        <v>0</v>
      </c>
      <c r="X87" s="147">
        <v>0</v>
      </c>
      <c r="Y87" s="147">
        <v>0</v>
      </c>
      <c r="Z87" s="147">
        <v>0</v>
      </c>
      <c r="AA87" s="147">
        <v>0</v>
      </c>
      <c r="AB87" s="147">
        <v>0</v>
      </c>
      <c r="AC87" s="147">
        <v>0</v>
      </c>
      <c r="AD87" s="147">
        <v>0</v>
      </c>
      <c r="AE87" s="147">
        <v>1</v>
      </c>
      <c r="AF87" s="147">
        <v>0</v>
      </c>
      <c r="AG87" s="147">
        <v>49</v>
      </c>
      <c r="AH87" s="149">
        <v>540.71</v>
      </c>
      <c r="AI87" s="147">
        <f aca="true" t="shared" si="4" ref="AI87:AI97">SUM(L87+S87+W87+AA87+AE87)</f>
        <v>1</v>
      </c>
      <c r="AJ87" s="147">
        <f aca="true" t="shared" si="5" ref="AJ87:AJ98">SUM(AF87+AB87+X87+T87+N87)</f>
        <v>0</v>
      </c>
      <c r="AK87" s="147">
        <f aca="true" t="shared" si="6" ref="AK87:AK98">SUM(AG87+AC87+Y87+U87+P87)</f>
        <v>49</v>
      </c>
      <c r="AL87" s="150">
        <f aca="true" t="shared" si="7" ref="AL87:AL98">SUM(AH87+AD87+Z87+V87+R87)</f>
        <v>540.71</v>
      </c>
    </row>
    <row r="88" spans="2:38" ht="12.75">
      <c r="B88" s="145" t="s">
        <v>77</v>
      </c>
      <c r="C88" s="145"/>
      <c r="D88" s="145"/>
      <c r="E88" s="145"/>
      <c r="F88" s="145"/>
      <c r="G88" s="145"/>
      <c r="H88" s="145"/>
      <c r="I88" s="145"/>
      <c r="J88" s="145"/>
      <c r="K88" s="151" t="s">
        <v>398</v>
      </c>
      <c r="L88" s="147">
        <v>1</v>
      </c>
      <c r="M88" s="152" t="s">
        <v>435</v>
      </c>
      <c r="N88" s="147">
        <v>1</v>
      </c>
      <c r="O88" s="152" t="s">
        <v>472</v>
      </c>
      <c r="P88" s="147">
        <v>10</v>
      </c>
      <c r="Q88" s="152" t="s">
        <v>509</v>
      </c>
      <c r="R88" s="149">
        <v>10</v>
      </c>
      <c r="S88" s="147">
        <v>0</v>
      </c>
      <c r="T88" s="147">
        <v>0</v>
      </c>
      <c r="U88" s="147">
        <v>0</v>
      </c>
      <c r="V88" s="147">
        <v>0</v>
      </c>
      <c r="W88" s="147">
        <v>0</v>
      </c>
      <c r="X88" s="147">
        <v>0</v>
      </c>
      <c r="Y88" s="147">
        <v>0</v>
      </c>
      <c r="Z88" s="147">
        <v>0</v>
      </c>
      <c r="AA88" s="147">
        <v>1</v>
      </c>
      <c r="AB88" s="147">
        <v>1</v>
      </c>
      <c r="AC88" s="147">
        <v>10</v>
      </c>
      <c r="AD88" s="149">
        <v>10</v>
      </c>
      <c r="AE88" s="147">
        <v>0</v>
      </c>
      <c r="AF88" s="147">
        <v>0</v>
      </c>
      <c r="AG88" s="147">
        <v>0</v>
      </c>
      <c r="AH88" s="147">
        <v>0</v>
      </c>
      <c r="AI88" s="147">
        <f t="shared" si="4"/>
        <v>2</v>
      </c>
      <c r="AJ88" s="147">
        <f t="shared" si="5"/>
        <v>2</v>
      </c>
      <c r="AK88" s="147">
        <f t="shared" si="6"/>
        <v>20</v>
      </c>
      <c r="AL88" s="150">
        <f t="shared" si="7"/>
        <v>20</v>
      </c>
    </row>
    <row r="89" spans="2:38" ht="12.75">
      <c r="B89" s="145" t="s">
        <v>78</v>
      </c>
      <c r="C89" s="145"/>
      <c r="D89" s="145"/>
      <c r="E89" s="145"/>
      <c r="F89" s="145"/>
      <c r="G89" s="145"/>
      <c r="H89" s="145"/>
      <c r="I89" s="145"/>
      <c r="J89" s="145"/>
      <c r="K89" s="151" t="s">
        <v>399</v>
      </c>
      <c r="L89" s="147">
        <v>5</v>
      </c>
      <c r="M89" s="152" t="s">
        <v>436</v>
      </c>
      <c r="N89" s="147">
        <v>12</v>
      </c>
      <c r="O89" s="152" t="s">
        <v>473</v>
      </c>
      <c r="P89" s="147">
        <v>3411</v>
      </c>
      <c r="Q89" s="152" t="s">
        <v>510</v>
      </c>
      <c r="R89" s="149">
        <v>296.58</v>
      </c>
      <c r="S89" s="147">
        <v>1</v>
      </c>
      <c r="T89" s="147">
        <v>1</v>
      </c>
      <c r="U89" s="147">
        <v>500</v>
      </c>
      <c r="V89" s="149">
        <v>500</v>
      </c>
      <c r="W89" s="147">
        <v>4</v>
      </c>
      <c r="X89" s="147">
        <v>8</v>
      </c>
      <c r="Y89" s="147">
        <v>2328</v>
      </c>
      <c r="Z89" s="149">
        <v>291.03</v>
      </c>
      <c r="AA89" s="147">
        <v>5</v>
      </c>
      <c r="AB89" s="147">
        <v>19</v>
      </c>
      <c r="AC89" s="147">
        <v>3503</v>
      </c>
      <c r="AD89" s="149">
        <v>189.37</v>
      </c>
      <c r="AE89" s="147">
        <v>3</v>
      </c>
      <c r="AF89" s="147">
        <v>4</v>
      </c>
      <c r="AG89" s="147">
        <v>420</v>
      </c>
      <c r="AH89" s="149">
        <v>117.88</v>
      </c>
      <c r="AI89" s="147">
        <f t="shared" si="4"/>
        <v>18</v>
      </c>
      <c r="AJ89" s="147">
        <f t="shared" si="5"/>
        <v>44</v>
      </c>
      <c r="AK89" s="147">
        <f t="shared" si="6"/>
        <v>10162</v>
      </c>
      <c r="AL89" s="150">
        <f t="shared" si="7"/>
        <v>1394.86</v>
      </c>
    </row>
    <row r="90" spans="2:38" ht="12.75">
      <c r="B90" s="145" t="s">
        <v>79</v>
      </c>
      <c r="C90" s="145"/>
      <c r="D90" s="145"/>
      <c r="E90" s="145"/>
      <c r="F90" s="145"/>
      <c r="G90" s="145"/>
      <c r="H90" s="145"/>
      <c r="I90" s="145"/>
      <c r="J90" s="145"/>
      <c r="K90" s="151" t="s">
        <v>400</v>
      </c>
      <c r="L90" s="147">
        <v>0</v>
      </c>
      <c r="M90" s="152" t="s">
        <v>437</v>
      </c>
      <c r="N90" s="147">
        <v>0</v>
      </c>
      <c r="O90" s="152" t="s">
        <v>474</v>
      </c>
      <c r="P90" s="147">
        <v>0</v>
      </c>
      <c r="Q90" s="152" t="s">
        <v>511</v>
      </c>
      <c r="R90" s="147">
        <v>0</v>
      </c>
      <c r="S90" s="147">
        <v>0</v>
      </c>
      <c r="T90" s="147">
        <v>0</v>
      </c>
      <c r="U90" s="147">
        <v>0</v>
      </c>
      <c r="V90" s="147">
        <v>0</v>
      </c>
      <c r="W90" s="147">
        <v>0</v>
      </c>
      <c r="X90" s="147">
        <v>0</v>
      </c>
      <c r="Y90" s="147">
        <v>0</v>
      </c>
      <c r="Z90" s="147">
        <v>0</v>
      </c>
      <c r="AA90" s="147">
        <v>0</v>
      </c>
      <c r="AB90" s="147">
        <v>0</v>
      </c>
      <c r="AC90" s="147">
        <v>0</v>
      </c>
      <c r="AD90" s="147">
        <v>0</v>
      </c>
      <c r="AE90" s="147">
        <v>0</v>
      </c>
      <c r="AF90" s="147">
        <v>0</v>
      </c>
      <c r="AG90" s="147">
        <v>0</v>
      </c>
      <c r="AH90" s="147">
        <v>0</v>
      </c>
      <c r="AI90" s="147">
        <f t="shared" si="4"/>
        <v>0</v>
      </c>
      <c r="AJ90" s="147">
        <f t="shared" si="5"/>
        <v>0</v>
      </c>
      <c r="AK90" s="147">
        <f t="shared" si="6"/>
        <v>0</v>
      </c>
      <c r="AL90" s="150">
        <f t="shared" si="7"/>
        <v>0</v>
      </c>
    </row>
    <row r="91" spans="2:38" ht="12.75">
      <c r="B91" s="145" t="s">
        <v>80</v>
      </c>
      <c r="C91" s="145"/>
      <c r="D91" s="145"/>
      <c r="E91" s="145"/>
      <c r="F91" s="145"/>
      <c r="G91" s="145"/>
      <c r="H91" s="145"/>
      <c r="I91" s="145"/>
      <c r="J91" s="145"/>
      <c r="K91" s="151" t="s">
        <v>401</v>
      </c>
      <c r="L91" s="147">
        <v>0</v>
      </c>
      <c r="M91" s="152" t="s">
        <v>438</v>
      </c>
      <c r="N91" s="147">
        <v>0</v>
      </c>
      <c r="O91" s="152" t="s">
        <v>475</v>
      </c>
      <c r="P91" s="147">
        <v>0</v>
      </c>
      <c r="Q91" s="152" t="s">
        <v>512</v>
      </c>
      <c r="R91" s="147">
        <v>0</v>
      </c>
      <c r="S91" s="147">
        <v>0</v>
      </c>
      <c r="T91" s="147">
        <v>0</v>
      </c>
      <c r="U91" s="147">
        <v>0</v>
      </c>
      <c r="V91" s="147">
        <v>0</v>
      </c>
      <c r="W91" s="147">
        <v>0</v>
      </c>
      <c r="X91" s="147">
        <v>0</v>
      </c>
      <c r="Y91" s="147">
        <v>0</v>
      </c>
      <c r="Z91" s="147">
        <v>0</v>
      </c>
      <c r="AA91" s="147">
        <v>0</v>
      </c>
      <c r="AB91" s="147">
        <v>0</v>
      </c>
      <c r="AC91" s="147">
        <v>0</v>
      </c>
      <c r="AD91" s="147">
        <v>0</v>
      </c>
      <c r="AE91" s="147">
        <v>0</v>
      </c>
      <c r="AF91" s="147">
        <v>0</v>
      </c>
      <c r="AG91" s="147">
        <v>0</v>
      </c>
      <c r="AH91" s="147">
        <v>0</v>
      </c>
      <c r="AI91" s="147">
        <f t="shared" si="4"/>
        <v>0</v>
      </c>
      <c r="AJ91" s="147">
        <f t="shared" si="5"/>
        <v>0</v>
      </c>
      <c r="AK91" s="147">
        <f t="shared" si="6"/>
        <v>0</v>
      </c>
      <c r="AL91" s="150">
        <f t="shared" si="7"/>
        <v>0</v>
      </c>
    </row>
    <row r="92" spans="2:38" ht="12.75">
      <c r="B92" s="145" t="s">
        <v>81</v>
      </c>
      <c r="C92" s="145"/>
      <c r="D92" s="145"/>
      <c r="E92" s="145"/>
      <c r="F92" s="145"/>
      <c r="G92" s="145"/>
      <c r="H92" s="145"/>
      <c r="I92" s="145"/>
      <c r="J92" s="145"/>
      <c r="K92" s="151" t="s">
        <v>402</v>
      </c>
      <c r="L92" s="147">
        <v>0</v>
      </c>
      <c r="M92" s="152" t="s">
        <v>439</v>
      </c>
      <c r="N92" s="147">
        <v>0</v>
      </c>
      <c r="O92" s="152" t="s">
        <v>476</v>
      </c>
      <c r="P92" s="147">
        <v>0</v>
      </c>
      <c r="Q92" s="152" t="s">
        <v>513</v>
      </c>
      <c r="R92" s="147">
        <v>0</v>
      </c>
      <c r="S92" s="147">
        <v>0</v>
      </c>
      <c r="T92" s="147">
        <v>0</v>
      </c>
      <c r="U92" s="147">
        <v>0</v>
      </c>
      <c r="V92" s="147">
        <v>0</v>
      </c>
      <c r="W92" s="147">
        <v>0</v>
      </c>
      <c r="X92" s="147">
        <v>0</v>
      </c>
      <c r="Y92" s="147">
        <v>0</v>
      </c>
      <c r="Z92" s="147">
        <v>0</v>
      </c>
      <c r="AA92" s="147">
        <v>0</v>
      </c>
      <c r="AB92" s="147">
        <v>0</v>
      </c>
      <c r="AC92" s="147">
        <v>0</v>
      </c>
      <c r="AD92" s="147">
        <v>0</v>
      </c>
      <c r="AE92" s="147">
        <v>0</v>
      </c>
      <c r="AF92" s="147">
        <v>0</v>
      </c>
      <c r="AG92" s="147">
        <v>0</v>
      </c>
      <c r="AH92" s="147">
        <v>0</v>
      </c>
      <c r="AI92" s="147">
        <f t="shared" si="4"/>
        <v>0</v>
      </c>
      <c r="AJ92" s="147">
        <f t="shared" si="5"/>
        <v>0</v>
      </c>
      <c r="AK92" s="147">
        <f t="shared" si="6"/>
        <v>0</v>
      </c>
      <c r="AL92" s="150">
        <f t="shared" si="7"/>
        <v>0</v>
      </c>
    </row>
    <row r="93" spans="2:38" ht="12.75">
      <c r="B93" s="145" t="s">
        <v>82</v>
      </c>
      <c r="C93" s="145"/>
      <c r="D93" s="145"/>
      <c r="E93" s="145"/>
      <c r="F93" s="145"/>
      <c r="G93" s="145"/>
      <c r="H93" s="145"/>
      <c r="I93" s="145"/>
      <c r="J93" s="145"/>
      <c r="K93" s="151" t="s">
        <v>403</v>
      </c>
      <c r="L93" s="147">
        <v>1</v>
      </c>
      <c r="M93" s="152" t="s">
        <v>440</v>
      </c>
      <c r="N93" s="147">
        <v>1</v>
      </c>
      <c r="O93" s="152" t="s">
        <v>477</v>
      </c>
      <c r="P93" s="147">
        <v>54</v>
      </c>
      <c r="Q93" s="152" t="s">
        <v>514</v>
      </c>
      <c r="R93" s="149">
        <v>108</v>
      </c>
      <c r="S93" s="147">
        <v>0</v>
      </c>
      <c r="T93" s="147">
        <v>0</v>
      </c>
      <c r="U93" s="147">
        <v>0</v>
      </c>
      <c r="V93" s="147">
        <v>0</v>
      </c>
      <c r="W93" s="147">
        <v>4</v>
      </c>
      <c r="X93" s="147">
        <v>1</v>
      </c>
      <c r="Y93" s="147">
        <v>194</v>
      </c>
      <c r="Z93" s="149">
        <v>135.66</v>
      </c>
      <c r="AA93" s="147">
        <v>3</v>
      </c>
      <c r="AB93" s="147">
        <v>14</v>
      </c>
      <c r="AC93" s="147">
        <v>1100</v>
      </c>
      <c r="AD93" s="149">
        <v>81.48</v>
      </c>
      <c r="AE93" s="147">
        <v>4</v>
      </c>
      <c r="AF93" s="147">
        <v>4</v>
      </c>
      <c r="AG93" s="147">
        <v>1573</v>
      </c>
      <c r="AH93" s="149">
        <v>375.5</v>
      </c>
      <c r="AI93" s="147">
        <f t="shared" si="4"/>
        <v>12</v>
      </c>
      <c r="AJ93" s="147">
        <f t="shared" si="5"/>
        <v>20</v>
      </c>
      <c r="AK93" s="147">
        <f t="shared" si="6"/>
        <v>2921</v>
      </c>
      <c r="AL93" s="150">
        <f t="shared" si="7"/>
        <v>700.64</v>
      </c>
    </row>
    <row r="94" spans="2:38" ht="12.75">
      <c r="B94" s="145" t="s">
        <v>83</v>
      </c>
      <c r="C94" s="145"/>
      <c r="D94" s="145"/>
      <c r="E94" s="145"/>
      <c r="F94" s="145"/>
      <c r="G94" s="145"/>
      <c r="H94" s="145"/>
      <c r="I94" s="145"/>
      <c r="J94" s="145"/>
      <c r="K94" s="151" t="s">
        <v>404</v>
      </c>
      <c r="L94" s="147">
        <v>0</v>
      </c>
      <c r="M94" s="152" t="s">
        <v>441</v>
      </c>
      <c r="N94" s="147">
        <v>0</v>
      </c>
      <c r="O94" s="152" t="s">
        <v>478</v>
      </c>
      <c r="P94" s="147">
        <v>0</v>
      </c>
      <c r="Q94" s="152" t="s">
        <v>515</v>
      </c>
      <c r="R94" s="147">
        <v>0</v>
      </c>
      <c r="S94" s="147">
        <v>0</v>
      </c>
      <c r="T94" s="147">
        <v>0</v>
      </c>
      <c r="U94" s="147">
        <v>0</v>
      </c>
      <c r="V94" s="147">
        <v>0</v>
      </c>
      <c r="W94" s="147">
        <v>0</v>
      </c>
      <c r="X94" s="147">
        <v>0</v>
      </c>
      <c r="Y94" s="147">
        <v>0</v>
      </c>
      <c r="Z94" s="147">
        <v>0</v>
      </c>
      <c r="AA94" s="147">
        <v>0</v>
      </c>
      <c r="AB94" s="147">
        <v>0</v>
      </c>
      <c r="AC94" s="147">
        <v>0</v>
      </c>
      <c r="AD94" s="147">
        <v>0</v>
      </c>
      <c r="AE94" s="147">
        <v>0</v>
      </c>
      <c r="AF94" s="147">
        <v>0</v>
      </c>
      <c r="AG94" s="147">
        <v>0</v>
      </c>
      <c r="AH94" s="147">
        <v>0</v>
      </c>
      <c r="AI94" s="147">
        <f t="shared" si="4"/>
        <v>0</v>
      </c>
      <c r="AJ94" s="147">
        <f t="shared" si="5"/>
        <v>0</v>
      </c>
      <c r="AK94" s="147">
        <f t="shared" si="6"/>
        <v>0</v>
      </c>
      <c r="AL94" s="150">
        <f t="shared" si="7"/>
        <v>0</v>
      </c>
    </row>
    <row r="95" spans="2:38" ht="12.75">
      <c r="B95" s="145" t="s">
        <v>84</v>
      </c>
      <c r="C95" s="145"/>
      <c r="D95" s="145"/>
      <c r="E95" s="145"/>
      <c r="F95" s="145"/>
      <c r="G95" s="145"/>
      <c r="H95" s="145"/>
      <c r="I95" s="145"/>
      <c r="J95" s="145"/>
      <c r="K95" s="151" t="s">
        <v>405</v>
      </c>
      <c r="L95" s="147">
        <v>0</v>
      </c>
      <c r="M95" s="152" t="s">
        <v>442</v>
      </c>
      <c r="N95" s="147">
        <v>0</v>
      </c>
      <c r="O95" s="152" t="s">
        <v>479</v>
      </c>
      <c r="P95" s="147">
        <v>0</v>
      </c>
      <c r="Q95" s="152" t="s">
        <v>516</v>
      </c>
      <c r="R95" s="147">
        <v>0</v>
      </c>
      <c r="S95" s="147">
        <v>0</v>
      </c>
      <c r="T95" s="147">
        <v>0</v>
      </c>
      <c r="U95" s="147">
        <v>0</v>
      </c>
      <c r="V95" s="147">
        <v>0</v>
      </c>
      <c r="W95" s="147">
        <v>0</v>
      </c>
      <c r="X95" s="147">
        <v>0</v>
      </c>
      <c r="Y95" s="147">
        <v>0</v>
      </c>
      <c r="Z95" s="147">
        <v>0</v>
      </c>
      <c r="AA95" s="147">
        <v>0</v>
      </c>
      <c r="AB95" s="147">
        <v>0</v>
      </c>
      <c r="AC95" s="147">
        <v>0</v>
      </c>
      <c r="AD95" s="147">
        <v>0</v>
      </c>
      <c r="AE95" s="147">
        <v>0</v>
      </c>
      <c r="AF95" s="147">
        <v>0</v>
      </c>
      <c r="AG95" s="147">
        <v>0</v>
      </c>
      <c r="AH95" s="147">
        <v>0</v>
      </c>
      <c r="AI95" s="147">
        <f t="shared" si="4"/>
        <v>0</v>
      </c>
      <c r="AJ95" s="147">
        <f t="shared" si="5"/>
        <v>0</v>
      </c>
      <c r="AK95" s="147">
        <f t="shared" si="6"/>
        <v>0</v>
      </c>
      <c r="AL95" s="150">
        <f t="shared" si="7"/>
        <v>0</v>
      </c>
    </row>
    <row r="96" spans="2:38" ht="12.75">
      <c r="B96" s="145" t="s">
        <v>85</v>
      </c>
      <c r="C96" s="145"/>
      <c r="D96" s="145"/>
      <c r="E96" s="145"/>
      <c r="F96" s="145"/>
      <c r="G96" s="145"/>
      <c r="H96" s="145"/>
      <c r="I96" s="145"/>
      <c r="J96" s="145"/>
      <c r="K96" s="151" t="s">
        <v>406</v>
      </c>
      <c r="L96" s="147">
        <v>5</v>
      </c>
      <c r="M96" s="152" t="s">
        <v>443</v>
      </c>
      <c r="N96" s="147">
        <v>8</v>
      </c>
      <c r="O96" s="152" t="s">
        <v>480</v>
      </c>
      <c r="P96" s="147">
        <v>839</v>
      </c>
      <c r="Q96" s="152" t="s">
        <v>517</v>
      </c>
      <c r="R96" s="149">
        <v>111.89</v>
      </c>
      <c r="S96" s="147">
        <v>5</v>
      </c>
      <c r="T96" s="147">
        <v>2</v>
      </c>
      <c r="U96" s="147">
        <v>333</v>
      </c>
      <c r="V96" s="149">
        <v>189.14</v>
      </c>
      <c r="W96" s="147">
        <v>12</v>
      </c>
      <c r="X96" s="147">
        <v>4</v>
      </c>
      <c r="Y96" s="147">
        <v>396</v>
      </c>
      <c r="Z96" s="149">
        <v>99.06</v>
      </c>
      <c r="AA96" s="147">
        <v>16</v>
      </c>
      <c r="AB96" s="147">
        <v>14</v>
      </c>
      <c r="AC96" s="147">
        <v>1877</v>
      </c>
      <c r="AD96" s="149">
        <v>130.42</v>
      </c>
      <c r="AE96" s="147">
        <v>42</v>
      </c>
      <c r="AF96" s="147">
        <v>51</v>
      </c>
      <c r="AG96" s="147">
        <v>5580</v>
      </c>
      <c r="AH96" s="149">
        <v>109.79</v>
      </c>
      <c r="AI96" s="147">
        <f t="shared" si="4"/>
        <v>80</v>
      </c>
      <c r="AJ96" s="147">
        <f t="shared" si="5"/>
        <v>79</v>
      </c>
      <c r="AK96" s="147">
        <f t="shared" si="6"/>
        <v>9025</v>
      </c>
      <c r="AL96" s="150">
        <f t="shared" si="7"/>
        <v>640.3</v>
      </c>
    </row>
    <row r="97" spans="2:38" ht="12.75">
      <c r="B97" s="153" t="s">
        <v>86</v>
      </c>
      <c r="C97" s="153"/>
      <c r="D97" s="153"/>
      <c r="E97" s="153"/>
      <c r="F97" s="153"/>
      <c r="G97" s="153"/>
      <c r="H97" s="153"/>
      <c r="I97" s="153"/>
      <c r="J97" s="153"/>
      <c r="K97" s="154" t="s">
        <v>407</v>
      </c>
      <c r="L97" s="147">
        <v>0</v>
      </c>
      <c r="M97" s="155" t="s">
        <v>444</v>
      </c>
      <c r="N97" s="147">
        <v>0</v>
      </c>
      <c r="O97" s="155" t="s">
        <v>481</v>
      </c>
      <c r="P97" s="147">
        <v>0</v>
      </c>
      <c r="Q97" s="155" t="s">
        <v>518</v>
      </c>
      <c r="R97" s="147">
        <v>0</v>
      </c>
      <c r="S97" s="147">
        <v>0</v>
      </c>
      <c r="T97" s="147">
        <v>0</v>
      </c>
      <c r="U97" s="147">
        <v>0</v>
      </c>
      <c r="V97" s="147">
        <v>0</v>
      </c>
      <c r="W97" s="147">
        <v>1</v>
      </c>
      <c r="X97" s="147">
        <v>0</v>
      </c>
      <c r="Y97" s="147">
        <v>7</v>
      </c>
      <c r="Z97" s="149">
        <v>75</v>
      </c>
      <c r="AA97" s="147">
        <v>1</v>
      </c>
      <c r="AB97" s="147">
        <v>1</v>
      </c>
      <c r="AC97" s="147">
        <v>38</v>
      </c>
      <c r="AD97" s="149">
        <v>75</v>
      </c>
      <c r="AE97" s="147">
        <v>0</v>
      </c>
      <c r="AF97" s="147">
        <v>0</v>
      </c>
      <c r="AG97" s="147">
        <v>0</v>
      </c>
      <c r="AH97" s="147">
        <v>0</v>
      </c>
      <c r="AI97" s="147">
        <f t="shared" si="4"/>
        <v>2</v>
      </c>
      <c r="AJ97" s="147">
        <f t="shared" si="5"/>
        <v>1</v>
      </c>
      <c r="AK97" s="147">
        <f t="shared" si="6"/>
        <v>45</v>
      </c>
      <c r="AL97" s="150">
        <f t="shared" si="7"/>
        <v>150</v>
      </c>
    </row>
    <row r="98" spans="1:164" s="10" customFormat="1" ht="12.75">
      <c r="A98" s="11"/>
      <c r="B98" s="156" t="s">
        <v>90</v>
      </c>
      <c r="C98" s="157"/>
      <c r="D98" s="157"/>
      <c r="E98" s="157"/>
      <c r="F98" s="157"/>
      <c r="G98" s="157"/>
      <c r="H98" s="157"/>
      <c r="I98" s="157"/>
      <c r="J98" s="157"/>
      <c r="K98" s="151" t="s">
        <v>519</v>
      </c>
      <c r="L98" s="152">
        <f aca="true" t="shared" si="8" ref="L98:T98">SUM(L22:L97)</f>
        <v>976</v>
      </c>
      <c r="M98" s="152" t="s">
        <v>520</v>
      </c>
      <c r="N98" s="152">
        <f t="shared" si="8"/>
        <v>2432</v>
      </c>
      <c r="O98" s="152" t="s">
        <v>521</v>
      </c>
      <c r="P98" s="152">
        <f t="shared" si="8"/>
        <v>72145</v>
      </c>
      <c r="Q98" s="152" t="s">
        <v>522</v>
      </c>
      <c r="R98" s="152">
        <f t="shared" si="8"/>
        <v>1761.32</v>
      </c>
      <c r="S98" s="152">
        <f t="shared" si="8"/>
        <v>2722</v>
      </c>
      <c r="T98" s="152">
        <f t="shared" si="8"/>
        <v>6274</v>
      </c>
      <c r="U98" s="152">
        <f aca="true" t="shared" si="9" ref="U98:AH98">SUM(U22:U97)</f>
        <v>116705</v>
      </c>
      <c r="V98" s="152">
        <f t="shared" si="9"/>
        <v>1329.21</v>
      </c>
      <c r="W98" s="152">
        <f t="shared" si="9"/>
        <v>3906</v>
      </c>
      <c r="X98" s="152">
        <f t="shared" si="9"/>
        <v>9451</v>
      </c>
      <c r="Y98" s="152">
        <f t="shared" si="9"/>
        <v>219121</v>
      </c>
      <c r="Z98" s="152">
        <f t="shared" si="9"/>
        <v>1259.45</v>
      </c>
      <c r="AA98" s="152">
        <f t="shared" si="9"/>
        <v>6113</v>
      </c>
      <c r="AB98" s="152">
        <f t="shared" si="9"/>
        <v>14072</v>
      </c>
      <c r="AC98" s="152">
        <f t="shared" si="9"/>
        <v>294203</v>
      </c>
      <c r="AD98" s="152">
        <f t="shared" si="9"/>
        <v>2395.16</v>
      </c>
      <c r="AE98" s="152">
        <f t="shared" si="9"/>
        <v>6429</v>
      </c>
      <c r="AF98" s="152">
        <f t="shared" si="9"/>
        <v>11639</v>
      </c>
      <c r="AG98" s="152">
        <f t="shared" si="9"/>
        <v>248809</v>
      </c>
      <c r="AH98" s="152">
        <f t="shared" si="9"/>
        <v>2758.12</v>
      </c>
      <c r="AI98" s="147">
        <f>SUM(L98+S98+W98+AA98+AE98)</f>
        <v>20146</v>
      </c>
      <c r="AJ98" s="147">
        <f t="shared" si="5"/>
        <v>43868</v>
      </c>
      <c r="AK98" s="147">
        <f t="shared" si="6"/>
        <v>950983</v>
      </c>
      <c r="AL98" s="150">
        <f t="shared" si="7"/>
        <v>9503.26</v>
      </c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</row>
    <row r="99" spans="12:34" ht="12.75"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2:34" ht="12.75"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2:34" ht="12.75"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2:34" ht="12.75"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</sheetData>
  <mergeCells count="104">
    <mergeCell ref="J8:U9"/>
    <mergeCell ref="J14:U14"/>
    <mergeCell ref="K20:R20"/>
    <mergeCell ref="AI18:AL19"/>
    <mergeCell ref="AI20:AL20"/>
    <mergeCell ref="W18:Z19"/>
    <mergeCell ref="AE20:AH20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1:S1"/>
    <mergeCell ref="A2:S2"/>
    <mergeCell ref="A3:S3"/>
    <mergeCell ref="A4:S4"/>
    <mergeCell ref="B22:J22"/>
    <mergeCell ref="B23:J23"/>
    <mergeCell ref="AA18:AD19"/>
    <mergeCell ref="AE18:AH19"/>
    <mergeCell ref="B21:J21"/>
    <mergeCell ref="AA20:AD20"/>
    <mergeCell ref="K18:R19"/>
    <mergeCell ref="S18:V19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1:J51"/>
    <mergeCell ref="B52:J52"/>
    <mergeCell ref="B53:J53"/>
    <mergeCell ref="B54:J54"/>
    <mergeCell ref="B55:J55"/>
    <mergeCell ref="B56:J56"/>
    <mergeCell ref="B57:J57"/>
    <mergeCell ref="B62:J62"/>
    <mergeCell ref="B63:J63"/>
    <mergeCell ref="B64:J64"/>
    <mergeCell ref="B58:J58"/>
    <mergeCell ref="B59:J59"/>
    <mergeCell ref="B60:J60"/>
    <mergeCell ref="B61:J61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92:J92"/>
    <mergeCell ref="B85:J85"/>
    <mergeCell ref="B86:J86"/>
    <mergeCell ref="B87:J87"/>
    <mergeCell ref="B88:J88"/>
    <mergeCell ref="B89:J89"/>
    <mergeCell ref="B90:J90"/>
    <mergeCell ref="B91:J91"/>
    <mergeCell ref="B98:J98"/>
    <mergeCell ref="B97:J97"/>
    <mergeCell ref="B93:J93"/>
    <mergeCell ref="B94:J94"/>
    <mergeCell ref="B95:J95"/>
    <mergeCell ref="B96:J96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124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workbookViewId="0" topLeftCell="A1">
      <selection activeCell="AL66" sqref="AL66"/>
    </sheetView>
  </sheetViews>
  <sheetFormatPr defaultColWidth="11.421875" defaultRowHeight="12.75"/>
  <cols>
    <col min="1" max="1" width="2.8515625" style="0" customWidth="1"/>
    <col min="5" max="5" width="12.28125" style="0" customWidth="1"/>
    <col min="6" max="6" width="13.00390625" style="0" customWidth="1"/>
    <col min="11" max="11" width="12.57421875" style="0" customWidth="1"/>
    <col min="15" max="15" width="12.8515625" style="0" customWidth="1"/>
  </cols>
  <sheetData>
    <row r="1" spans="1:17" ht="12.75">
      <c r="A1" s="35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13"/>
      <c r="L1" s="13"/>
      <c r="M1" s="13"/>
      <c r="N1" s="13"/>
      <c r="O1" s="13"/>
      <c r="P1" s="13"/>
      <c r="Q1" s="13"/>
    </row>
    <row r="2" spans="1:17" ht="12.7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</row>
    <row r="3" spans="1:17" ht="12.75">
      <c r="A3" s="35" t="s">
        <v>100</v>
      </c>
      <c r="B3" s="36"/>
      <c r="C3" s="36"/>
      <c r="D3" s="36"/>
      <c r="E3" s="36"/>
      <c r="F3" s="36"/>
      <c r="G3" s="36"/>
      <c r="H3" s="36"/>
      <c r="I3" s="36"/>
      <c r="J3" s="36"/>
      <c r="K3" s="13"/>
      <c r="L3" s="13"/>
      <c r="M3" s="13"/>
      <c r="N3" s="13"/>
      <c r="O3" s="13"/>
      <c r="P3" s="13"/>
      <c r="Q3" s="13"/>
    </row>
    <row r="4" spans="1:17" ht="12.75">
      <c r="A4" s="35" t="s">
        <v>101</v>
      </c>
      <c r="B4" s="36"/>
      <c r="C4" s="36"/>
      <c r="D4" s="36"/>
      <c r="E4" s="36"/>
      <c r="F4" s="36"/>
      <c r="G4" s="36"/>
      <c r="H4" s="36"/>
      <c r="I4" s="36"/>
      <c r="J4" s="36"/>
      <c r="K4" s="13"/>
      <c r="L4" s="13"/>
      <c r="M4" s="13"/>
      <c r="N4" s="13"/>
      <c r="O4" s="13"/>
      <c r="P4" s="13"/>
      <c r="Q4" s="13"/>
    </row>
    <row r="5" spans="1:17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13"/>
      <c r="L5" s="13"/>
      <c r="M5" s="13"/>
      <c r="N5" s="13"/>
      <c r="O5" s="13"/>
      <c r="P5" s="13"/>
      <c r="Q5" s="13"/>
    </row>
    <row r="6" spans="1:17" ht="12.75">
      <c r="A6" s="158" t="s">
        <v>1</v>
      </c>
      <c r="B6" s="159"/>
      <c r="C6" s="51"/>
      <c r="D6" s="160" t="s">
        <v>533</v>
      </c>
      <c r="E6" s="50"/>
      <c r="F6" s="50"/>
      <c r="G6" s="52"/>
      <c r="H6" s="36"/>
      <c r="I6" s="36"/>
      <c r="J6" s="36"/>
      <c r="K6" s="13"/>
      <c r="L6" s="13"/>
      <c r="M6" s="13"/>
      <c r="N6" s="13"/>
      <c r="O6" s="13"/>
      <c r="P6" s="13"/>
      <c r="Q6" s="13"/>
    </row>
    <row r="7" spans="1:17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13"/>
      <c r="L7" s="13"/>
      <c r="M7" s="13"/>
      <c r="N7" s="13"/>
      <c r="O7" s="13"/>
      <c r="P7" s="13"/>
      <c r="Q7" s="13"/>
    </row>
    <row r="8" spans="1:17" ht="12.75">
      <c r="A8" s="36" t="s">
        <v>2</v>
      </c>
      <c r="B8" s="37" t="s">
        <v>3</v>
      </c>
      <c r="C8" s="38"/>
      <c r="D8" s="38" t="s">
        <v>102</v>
      </c>
      <c r="E8" s="38"/>
      <c r="F8" s="38"/>
      <c r="G8" s="38"/>
      <c r="H8" s="38"/>
      <c r="I8" s="87"/>
      <c r="J8" s="43"/>
      <c r="K8" s="13"/>
      <c r="L8" s="13"/>
      <c r="M8" s="13"/>
      <c r="N8" s="13"/>
      <c r="O8" s="13"/>
      <c r="P8" s="13"/>
      <c r="Q8" s="13"/>
    </row>
    <row r="9" spans="1:17" ht="12.75">
      <c r="A9" s="39"/>
      <c r="B9" s="40" t="s">
        <v>8</v>
      </c>
      <c r="C9" s="41"/>
      <c r="D9" s="41" t="s">
        <v>103</v>
      </c>
      <c r="E9" s="41"/>
      <c r="F9" s="41"/>
      <c r="G9" s="41"/>
      <c r="H9" s="41"/>
      <c r="I9" s="88"/>
      <c r="J9" s="41"/>
      <c r="K9" s="18"/>
      <c r="L9" s="18"/>
      <c r="M9" s="18"/>
      <c r="N9" s="18"/>
      <c r="O9" s="18"/>
      <c r="P9" s="18"/>
      <c r="Q9" s="18"/>
    </row>
    <row r="10" spans="1:17" ht="12.75" customHeight="1">
      <c r="A10" s="36"/>
      <c r="B10" s="42" t="s">
        <v>4</v>
      </c>
      <c r="C10" s="43"/>
      <c r="D10" s="43" t="s">
        <v>526</v>
      </c>
      <c r="E10" s="43"/>
      <c r="F10" s="43"/>
      <c r="G10" s="43"/>
      <c r="H10" s="43"/>
      <c r="I10" s="89"/>
      <c r="J10" s="43"/>
      <c r="K10" s="13"/>
      <c r="L10" s="13"/>
      <c r="M10" s="13"/>
      <c r="N10" s="13"/>
      <c r="O10" s="13"/>
      <c r="P10" s="13"/>
      <c r="Q10" s="13"/>
    </row>
    <row r="11" spans="1:17" ht="12.75">
      <c r="A11" s="36"/>
      <c r="B11" s="42" t="s">
        <v>104</v>
      </c>
      <c r="C11" s="43"/>
      <c r="D11" s="34" t="s">
        <v>105</v>
      </c>
      <c r="E11" s="34"/>
      <c r="F11" s="34"/>
      <c r="G11" s="43"/>
      <c r="H11" s="43"/>
      <c r="I11" s="89"/>
      <c r="J11" s="43"/>
      <c r="K11" s="13"/>
      <c r="L11" s="13"/>
      <c r="M11" s="13"/>
      <c r="N11" s="13"/>
      <c r="O11" s="13"/>
      <c r="P11" s="13"/>
      <c r="Q11" s="13"/>
    </row>
    <row r="12" spans="1:17" ht="12.75">
      <c r="A12" s="36"/>
      <c r="B12" s="42" t="s">
        <v>6</v>
      </c>
      <c r="C12" s="43"/>
      <c r="D12" s="43" t="s">
        <v>106</v>
      </c>
      <c r="E12" s="43"/>
      <c r="F12" s="43"/>
      <c r="G12" s="43"/>
      <c r="H12" s="43"/>
      <c r="I12" s="89"/>
      <c r="J12" s="43"/>
      <c r="K12" s="13"/>
      <c r="L12" s="13"/>
      <c r="M12" s="13"/>
      <c r="N12" s="13"/>
      <c r="O12" s="13"/>
      <c r="P12" s="13"/>
      <c r="Q12" s="13"/>
    </row>
    <row r="13" spans="1:17" ht="12.75">
      <c r="A13" s="36"/>
      <c r="B13" s="44" t="s">
        <v>7</v>
      </c>
      <c r="C13" s="45"/>
      <c r="D13" s="45" t="s">
        <v>107</v>
      </c>
      <c r="E13" s="45"/>
      <c r="F13" s="45"/>
      <c r="G13" s="45"/>
      <c r="H13" s="45"/>
      <c r="I13" s="90"/>
      <c r="J13" s="43"/>
      <c r="K13" s="13"/>
      <c r="L13" s="13"/>
      <c r="M13" s="13"/>
      <c r="N13" s="13"/>
      <c r="O13" s="13"/>
      <c r="P13" s="13"/>
      <c r="Q13" s="13"/>
    </row>
    <row r="14" spans="1:15" ht="12.75">
      <c r="A14" s="46"/>
      <c r="B14" s="46"/>
      <c r="C14" s="46"/>
      <c r="D14" s="46"/>
      <c r="E14" s="36"/>
      <c r="F14" s="46"/>
      <c r="G14" s="46"/>
      <c r="H14" s="46"/>
      <c r="I14" s="46"/>
      <c r="J14" s="46"/>
      <c r="K14" s="1"/>
      <c r="L14" s="72"/>
      <c r="M14" s="72"/>
      <c r="N14" s="72"/>
      <c r="O14" s="72"/>
    </row>
    <row r="15" spans="1:15" ht="36">
      <c r="A15" s="46"/>
      <c r="B15" s="46"/>
      <c r="C15" s="46"/>
      <c r="D15" s="46"/>
      <c r="E15" s="36"/>
      <c r="F15" s="166" t="s">
        <v>532</v>
      </c>
      <c r="G15" s="166" t="s">
        <v>527</v>
      </c>
      <c r="H15" s="166" t="s">
        <v>528</v>
      </c>
      <c r="I15" s="166" t="s">
        <v>534</v>
      </c>
      <c r="J15" s="166" t="s">
        <v>535</v>
      </c>
      <c r="K15" s="167" t="s">
        <v>540</v>
      </c>
      <c r="L15" s="72"/>
      <c r="M15" s="72"/>
      <c r="N15" s="72"/>
      <c r="O15" s="72"/>
    </row>
    <row r="16" spans="2:19" ht="12.75" customHeight="1">
      <c r="B16" s="161" t="s">
        <v>108</v>
      </c>
      <c r="C16" s="162"/>
      <c r="D16" s="162"/>
      <c r="E16" s="163"/>
      <c r="F16" s="164">
        <v>1801</v>
      </c>
      <c r="G16" s="164">
        <v>1802</v>
      </c>
      <c r="H16" s="164">
        <v>1803</v>
      </c>
      <c r="I16" s="164">
        <v>1804</v>
      </c>
      <c r="J16" s="164">
        <v>1805</v>
      </c>
      <c r="K16" s="165">
        <v>18</v>
      </c>
      <c r="L16" s="74"/>
      <c r="M16" s="74"/>
      <c r="N16" s="74"/>
      <c r="O16" s="54"/>
      <c r="P16" s="3"/>
      <c r="Q16" s="3"/>
      <c r="R16" s="3"/>
      <c r="S16" s="3"/>
    </row>
    <row r="17" spans="1:19" ht="12.75">
      <c r="A17" s="9"/>
      <c r="B17" s="47"/>
      <c r="C17" s="48"/>
      <c r="D17" s="48"/>
      <c r="E17" s="55"/>
      <c r="F17" s="31"/>
      <c r="G17" s="31"/>
      <c r="H17" s="2"/>
      <c r="I17" s="32"/>
      <c r="J17" s="32"/>
      <c r="K17" s="32"/>
      <c r="L17" s="75"/>
      <c r="M17" s="75"/>
      <c r="N17" s="75"/>
      <c r="O17" s="75"/>
      <c r="P17" s="11"/>
      <c r="Q17" s="11"/>
      <c r="R17" s="3"/>
      <c r="S17" s="3"/>
    </row>
    <row r="18" spans="1:19" ht="12.75">
      <c r="A18" s="9"/>
      <c r="B18" s="168" t="s">
        <v>109</v>
      </c>
      <c r="C18" s="169"/>
      <c r="D18" s="170"/>
      <c r="E18" s="171" t="s">
        <v>110</v>
      </c>
      <c r="F18" s="172">
        <v>5679</v>
      </c>
      <c r="G18" s="172">
        <v>5978</v>
      </c>
      <c r="H18" s="172">
        <v>5320</v>
      </c>
      <c r="I18" s="172">
        <v>10583</v>
      </c>
      <c r="J18" s="172">
        <v>5587</v>
      </c>
      <c r="K18" s="172">
        <f>SUM(F18:J18)</f>
        <v>33147</v>
      </c>
      <c r="L18" s="75"/>
      <c r="M18" s="75"/>
      <c r="N18" s="75"/>
      <c r="O18" s="75"/>
      <c r="P18" s="11"/>
      <c r="Q18" s="11"/>
      <c r="R18" s="3"/>
      <c r="S18" s="3"/>
    </row>
    <row r="19" spans="1:19" ht="12.75">
      <c r="A19" s="9"/>
      <c r="B19" s="168" t="s">
        <v>111</v>
      </c>
      <c r="C19" s="169"/>
      <c r="D19" s="170"/>
      <c r="E19" s="171" t="s">
        <v>112</v>
      </c>
      <c r="F19" s="172">
        <v>1098</v>
      </c>
      <c r="G19" s="172">
        <v>1765</v>
      </c>
      <c r="H19" s="172">
        <v>1358</v>
      </c>
      <c r="I19" s="172">
        <v>1838</v>
      </c>
      <c r="J19" s="172">
        <v>474</v>
      </c>
      <c r="K19" s="172">
        <f>SUM(F19:J19)</f>
        <v>6533</v>
      </c>
      <c r="L19" s="75"/>
      <c r="M19" s="75"/>
      <c r="N19" s="75"/>
      <c r="O19" s="75"/>
      <c r="P19" s="11"/>
      <c r="Q19" s="11"/>
      <c r="R19" s="3"/>
      <c r="S19" s="3"/>
    </row>
    <row r="20" spans="1:19" ht="12.75">
      <c r="A20" s="9"/>
      <c r="B20" s="168" t="s">
        <v>113</v>
      </c>
      <c r="C20" s="169"/>
      <c r="D20" s="170"/>
      <c r="E20" s="171" t="s">
        <v>114</v>
      </c>
      <c r="F20" s="172">
        <v>4581</v>
      </c>
      <c r="G20" s="172">
        <v>4213</v>
      </c>
      <c r="H20" s="172">
        <v>3962</v>
      </c>
      <c r="I20" s="172">
        <v>8745</v>
      </c>
      <c r="J20" s="172">
        <v>5113</v>
      </c>
      <c r="K20" s="172">
        <f>SUM(F20:J20)</f>
        <v>26614</v>
      </c>
      <c r="L20" s="75"/>
      <c r="M20" s="75"/>
      <c r="N20" s="75"/>
      <c r="O20" s="75"/>
      <c r="P20" s="11"/>
      <c r="Q20" s="11"/>
      <c r="R20" s="3"/>
      <c r="S20" s="3"/>
    </row>
    <row r="21" spans="1:19" ht="12.75">
      <c r="A21" s="9"/>
      <c r="B21" s="173"/>
      <c r="C21" s="174"/>
      <c r="D21" s="174"/>
      <c r="E21" s="175"/>
      <c r="F21" s="176"/>
      <c r="G21" s="176"/>
      <c r="H21" s="176"/>
      <c r="I21" s="176"/>
      <c r="J21" s="176"/>
      <c r="K21" s="177"/>
      <c r="L21" s="75"/>
      <c r="M21" s="75"/>
      <c r="N21" s="75"/>
      <c r="O21" s="75"/>
      <c r="P21" s="11"/>
      <c r="Q21" s="11"/>
      <c r="R21" s="3"/>
      <c r="S21" s="3"/>
    </row>
    <row r="22" spans="1:19" ht="12.75">
      <c r="A22" s="9"/>
      <c r="B22" s="168" t="s">
        <v>115</v>
      </c>
      <c r="C22" s="174"/>
      <c r="D22" s="178"/>
      <c r="E22" s="179" t="s">
        <v>116</v>
      </c>
      <c r="F22" s="180">
        <v>115</v>
      </c>
      <c r="G22" s="180">
        <v>137</v>
      </c>
      <c r="H22" s="180">
        <v>112</v>
      </c>
      <c r="I22" s="180">
        <v>114</v>
      </c>
      <c r="J22" s="180">
        <v>127</v>
      </c>
      <c r="K22" s="180">
        <f>SUM(F22:J22)</f>
        <v>605</v>
      </c>
      <c r="L22" s="76"/>
      <c r="M22" s="76"/>
      <c r="N22" s="76"/>
      <c r="O22" s="76"/>
      <c r="P22" s="11"/>
      <c r="Q22" s="11"/>
      <c r="R22" s="3"/>
      <c r="S22" s="3"/>
    </row>
    <row r="23" spans="1:19" ht="12.75">
      <c r="A23" s="9"/>
      <c r="B23" s="168" t="s">
        <v>117</v>
      </c>
      <c r="C23" s="174"/>
      <c r="D23" s="178"/>
      <c r="E23" s="179" t="s">
        <v>118</v>
      </c>
      <c r="F23" s="172">
        <v>647</v>
      </c>
      <c r="G23" s="172">
        <v>921</v>
      </c>
      <c r="H23" s="172">
        <v>951</v>
      </c>
      <c r="I23" s="172">
        <v>1232</v>
      </c>
      <c r="J23" s="172">
        <v>749</v>
      </c>
      <c r="K23" s="180">
        <f aca="true" t="shared" si="0" ref="K23:K28">SUM(F23:J23)</f>
        <v>4500</v>
      </c>
      <c r="L23" s="75"/>
      <c r="M23" s="75"/>
      <c r="N23" s="75"/>
      <c r="O23" s="75"/>
      <c r="P23" s="11"/>
      <c r="Q23" s="11"/>
      <c r="R23" s="3"/>
      <c r="S23" s="3"/>
    </row>
    <row r="24" spans="1:19" ht="12.75">
      <c r="A24" s="9"/>
      <c r="B24" s="168" t="s">
        <v>119</v>
      </c>
      <c r="C24" s="174"/>
      <c r="D24" s="178"/>
      <c r="E24" s="179" t="s">
        <v>120</v>
      </c>
      <c r="F24" s="172">
        <v>1401</v>
      </c>
      <c r="G24" s="172">
        <v>1691</v>
      </c>
      <c r="H24" s="172">
        <v>1515</v>
      </c>
      <c r="I24" s="172">
        <v>2562</v>
      </c>
      <c r="J24" s="172">
        <v>1403</v>
      </c>
      <c r="K24" s="180">
        <f t="shared" si="0"/>
        <v>8572</v>
      </c>
      <c r="L24" s="75"/>
      <c r="M24" s="75"/>
      <c r="N24" s="75"/>
      <c r="O24" s="75"/>
      <c r="P24" s="11"/>
      <c r="Q24" s="11"/>
      <c r="R24" s="3"/>
      <c r="S24" s="3"/>
    </row>
    <row r="25" spans="1:19" ht="12.75">
      <c r="A25" s="9"/>
      <c r="B25" s="168" t="s">
        <v>121</v>
      </c>
      <c r="C25" s="174"/>
      <c r="D25" s="178"/>
      <c r="E25" s="179" t="s">
        <v>122</v>
      </c>
      <c r="F25" s="172">
        <v>1386</v>
      </c>
      <c r="G25" s="172">
        <v>1505</v>
      </c>
      <c r="H25" s="172">
        <v>1175</v>
      </c>
      <c r="I25" s="172">
        <v>2566</v>
      </c>
      <c r="J25" s="172">
        <v>1367</v>
      </c>
      <c r="K25" s="180">
        <f t="shared" si="0"/>
        <v>7999</v>
      </c>
      <c r="L25" s="75"/>
      <c r="M25" s="75"/>
      <c r="N25" s="75"/>
      <c r="O25" s="75"/>
      <c r="P25" s="11"/>
      <c r="Q25" s="11"/>
      <c r="R25" s="3"/>
      <c r="S25" s="3"/>
    </row>
    <row r="26" spans="1:19" ht="12.75">
      <c r="A26" s="9"/>
      <c r="B26" s="168" t="s">
        <v>123</v>
      </c>
      <c r="C26" s="174"/>
      <c r="D26" s="178"/>
      <c r="E26" s="179" t="s">
        <v>124</v>
      </c>
      <c r="F26" s="172">
        <v>975</v>
      </c>
      <c r="G26" s="172">
        <v>904</v>
      </c>
      <c r="H26" s="172">
        <v>821</v>
      </c>
      <c r="I26" s="172">
        <v>1921</v>
      </c>
      <c r="J26" s="172">
        <v>975</v>
      </c>
      <c r="K26" s="180">
        <f t="shared" si="0"/>
        <v>5596</v>
      </c>
      <c r="L26" s="75"/>
      <c r="M26" s="75"/>
      <c r="N26" s="75"/>
      <c r="O26" s="75"/>
      <c r="P26" s="11"/>
      <c r="Q26" s="11"/>
      <c r="R26" s="3"/>
      <c r="S26" s="3"/>
    </row>
    <row r="27" spans="1:19" ht="12.75">
      <c r="A27" s="9"/>
      <c r="B27" s="168" t="s">
        <v>125</v>
      </c>
      <c r="C27" s="174"/>
      <c r="D27" s="178"/>
      <c r="E27" s="179" t="s">
        <v>126</v>
      </c>
      <c r="F27" s="172">
        <v>561</v>
      </c>
      <c r="G27" s="172">
        <v>472</v>
      </c>
      <c r="H27" s="172">
        <v>430</v>
      </c>
      <c r="I27" s="172">
        <v>1159</v>
      </c>
      <c r="J27" s="172">
        <v>510</v>
      </c>
      <c r="K27" s="180">
        <f t="shared" si="0"/>
        <v>3132</v>
      </c>
      <c r="L27" s="75"/>
      <c r="M27" s="75"/>
      <c r="N27" s="75"/>
      <c r="O27" s="75"/>
      <c r="P27" s="11"/>
      <c r="Q27" s="11"/>
      <c r="R27" s="3"/>
      <c r="S27" s="3"/>
    </row>
    <row r="28" spans="1:19" ht="12.75">
      <c r="A28" s="9"/>
      <c r="B28" s="168" t="s">
        <v>127</v>
      </c>
      <c r="C28" s="174"/>
      <c r="D28" s="178"/>
      <c r="E28" s="179" t="s">
        <v>128</v>
      </c>
      <c r="F28" s="172">
        <v>594</v>
      </c>
      <c r="G28" s="172">
        <v>348</v>
      </c>
      <c r="H28" s="172">
        <v>316</v>
      </c>
      <c r="I28" s="172">
        <v>1029</v>
      </c>
      <c r="J28" s="172">
        <v>456</v>
      </c>
      <c r="K28" s="180">
        <f t="shared" si="0"/>
        <v>2743</v>
      </c>
      <c r="L28" s="75"/>
      <c r="M28" s="75"/>
      <c r="N28" s="75"/>
      <c r="O28" s="75"/>
      <c r="P28" s="11"/>
      <c r="Q28" s="11"/>
      <c r="R28" s="3"/>
      <c r="S28" s="3"/>
    </row>
    <row r="29" spans="1:19" ht="12.75">
      <c r="A29" s="9"/>
      <c r="B29" s="173"/>
      <c r="C29" s="174"/>
      <c r="D29" s="174"/>
      <c r="E29" s="175"/>
      <c r="F29" s="176"/>
      <c r="G29" s="176"/>
      <c r="H29" s="176"/>
      <c r="I29" s="176"/>
      <c r="J29" s="176"/>
      <c r="K29" s="177"/>
      <c r="L29" s="75"/>
      <c r="M29" s="75"/>
      <c r="N29" s="75"/>
      <c r="O29" s="75"/>
      <c r="P29" s="11"/>
      <c r="Q29" s="11"/>
      <c r="R29" s="3"/>
      <c r="S29" s="3"/>
    </row>
    <row r="30" spans="1:19" ht="12.75">
      <c r="A30" s="9"/>
      <c r="B30" s="168" t="s">
        <v>129</v>
      </c>
      <c r="C30" s="174"/>
      <c r="D30" s="178"/>
      <c r="E30" s="179" t="s">
        <v>130</v>
      </c>
      <c r="F30" s="180">
        <v>36</v>
      </c>
      <c r="G30" s="180">
        <v>27</v>
      </c>
      <c r="H30" s="180">
        <v>9</v>
      </c>
      <c r="I30" s="180">
        <v>12</v>
      </c>
      <c r="J30" s="180">
        <v>14</v>
      </c>
      <c r="K30" s="172">
        <f>SUM(F30:J30)</f>
        <v>98</v>
      </c>
      <c r="L30" s="75"/>
      <c r="M30" s="75"/>
      <c r="N30" s="75"/>
      <c r="O30" s="75"/>
      <c r="P30" s="11"/>
      <c r="Q30" s="11"/>
      <c r="R30" s="3"/>
      <c r="S30" s="3"/>
    </row>
    <row r="31" spans="1:19" ht="12.75">
      <c r="A31" s="9"/>
      <c r="B31" s="168" t="s">
        <v>131</v>
      </c>
      <c r="C31" s="174"/>
      <c r="D31" s="178"/>
      <c r="E31" s="179" t="s">
        <v>132</v>
      </c>
      <c r="F31" s="172">
        <v>105</v>
      </c>
      <c r="G31" s="172">
        <v>214</v>
      </c>
      <c r="H31" s="172">
        <v>149</v>
      </c>
      <c r="I31" s="172">
        <v>148</v>
      </c>
      <c r="J31" s="172">
        <v>55</v>
      </c>
      <c r="K31" s="172">
        <f aca="true" t="shared" si="1" ref="K31:K36">SUM(F31:J31)</f>
        <v>671</v>
      </c>
      <c r="L31" s="75"/>
      <c r="M31" s="75"/>
      <c r="N31" s="75"/>
      <c r="O31" s="75"/>
      <c r="P31" s="11"/>
      <c r="Q31" s="11"/>
      <c r="R31" s="3"/>
      <c r="S31" s="3"/>
    </row>
    <row r="32" spans="1:19" ht="12.75">
      <c r="A32" s="9"/>
      <c r="B32" s="168" t="s">
        <v>133</v>
      </c>
      <c r="C32" s="174"/>
      <c r="D32" s="178"/>
      <c r="E32" s="179" t="s">
        <v>134</v>
      </c>
      <c r="F32" s="172">
        <v>217</v>
      </c>
      <c r="G32" s="172">
        <v>434</v>
      </c>
      <c r="H32" s="172">
        <v>343</v>
      </c>
      <c r="I32" s="172">
        <v>336</v>
      </c>
      <c r="J32" s="172">
        <v>75</v>
      </c>
      <c r="K32" s="172">
        <f t="shared" si="1"/>
        <v>1405</v>
      </c>
      <c r="L32" s="75"/>
      <c r="M32" s="75"/>
      <c r="N32" s="75"/>
      <c r="O32" s="75"/>
      <c r="P32" s="11"/>
      <c r="Q32" s="11"/>
      <c r="R32" s="3"/>
      <c r="S32" s="3"/>
    </row>
    <row r="33" spans="1:19" ht="12.75">
      <c r="A33" s="9"/>
      <c r="B33" s="168" t="s">
        <v>135</v>
      </c>
      <c r="C33" s="174"/>
      <c r="D33" s="178"/>
      <c r="E33" s="179" t="s">
        <v>136</v>
      </c>
      <c r="F33" s="172">
        <v>189</v>
      </c>
      <c r="G33" s="172">
        <v>460</v>
      </c>
      <c r="H33" s="172">
        <v>323</v>
      </c>
      <c r="I33" s="172">
        <v>414</v>
      </c>
      <c r="J33" s="172">
        <v>109</v>
      </c>
      <c r="K33" s="172">
        <f t="shared" si="1"/>
        <v>1495</v>
      </c>
      <c r="L33" s="75"/>
      <c r="M33" s="75"/>
      <c r="N33" s="75"/>
      <c r="O33" s="75"/>
      <c r="P33" s="11"/>
      <c r="Q33" s="11"/>
      <c r="R33" s="3"/>
      <c r="S33" s="3"/>
    </row>
    <row r="34" spans="1:19" ht="12.75">
      <c r="A34" s="9"/>
      <c r="B34" s="168" t="s">
        <v>137</v>
      </c>
      <c r="C34" s="174"/>
      <c r="D34" s="178"/>
      <c r="E34" s="179" t="s">
        <v>138</v>
      </c>
      <c r="F34" s="172">
        <v>213</v>
      </c>
      <c r="G34" s="172">
        <v>326</v>
      </c>
      <c r="H34" s="172">
        <v>212</v>
      </c>
      <c r="I34" s="172">
        <v>370</v>
      </c>
      <c r="J34" s="172">
        <v>100</v>
      </c>
      <c r="K34" s="172">
        <f t="shared" si="1"/>
        <v>1221</v>
      </c>
      <c r="L34" s="75"/>
      <c r="M34" s="75"/>
      <c r="N34" s="75"/>
      <c r="O34" s="75"/>
      <c r="P34" s="11"/>
      <c r="Q34" s="11"/>
      <c r="R34" s="3"/>
      <c r="S34" s="3"/>
    </row>
    <row r="35" spans="1:19" ht="12.75">
      <c r="A35" s="9"/>
      <c r="B35" s="168" t="s">
        <v>139</v>
      </c>
      <c r="C35" s="174"/>
      <c r="D35" s="178"/>
      <c r="E35" s="179" t="s">
        <v>140</v>
      </c>
      <c r="F35" s="172">
        <v>133</v>
      </c>
      <c r="G35" s="172">
        <v>168</v>
      </c>
      <c r="H35" s="172">
        <v>164</v>
      </c>
      <c r="I35" s="172">
        <v>251</v>
      </c>
      <c r="J35" s="172">
        <v>48</v>
      </c>
      <c r="K35" s="172">
        <f t="shared" si="1"/>
        <v>764</v>
      </c>
      <c r="L35" s="75"/>
      <c r="M35" s="75"/>
      <c r="N35" s="75"/>
      <c r="O35" s="75"/>
      <c r="P35" s="11"/>
      <c r="Q35" s="11"/>
      <c r="R35" s="3"/>
      <c r="S35" s="3"/>
    </row>
    <row r="36" spans="1:19" ht="12.75">
      <c r="A36" s="9"/>
      <c r="B36" s="168" t="s">
        <v>141</v>
      </c>
      <c r="C36" s="174"/>
      <c r="D36" s="178"/>
      <c r="E36" s="179" t="s">
        <v>142</v>
      </c>
      <c r="F36" s="172">
        <v>205</v>
      </c>
      <c r="G36" s="172">
        <v>136</v>
      </c>
      <c r="H36" s="172">
        <v>158</v>
      </c>
      <c r="I36" s="172">
        <v>307</v>
      </c>
      <c r="J36" s="172">
        <v>73</v>
      </c>
      <c r="K36" s="172">
        <f t="shared" si="1"/>
        <v>879</v>
      </c>
      <c r="L36" s="75"/>
      <c r="M36" s="75"/>
      <c r="N36" s="75"/>
      <c r="O36" s="75"/>
      <c r="P36" s="11"/>
      <c r="Q36" s="11"/>
      <c r="R36" s="3"/>
      <c r="S36" s="3"/>
    </row>
    <row r="37" spans="1:19" ht="12.75">
      <c r="A37" s="9"/>
      <c r="B37" s="168"/>
      <c r="C37" s="174"/>
      <c r="D37" s="174"/>
      <c r="E37" s="181"/>
      <c r="F37" s="181"/>
      <c r="G37" s="181"/>
      <c r="H37" s="181"/>
      <c r="I37" s="181"/>
      <c r="J37" s="181"/>
      <c r="K37" s="181"/>
      <c r="L37" s="77"/>
      <c r="M37" s="77"/>
      <c r="N37" s="77"/>
      <c r="O37" s="77"/>
      <c r="P37" s="11"/>
      <c r="Q37" s="11"/>
      <c r="R37" s="3"/>
      <c r="S37" s="3"/>
    </row>
    <row r="38" spans="1:19" ht="12.75">
      <c r="A38" s="9"/>
      <c r="B38" s="168" t="s">
        <v>143</v>
      </c>
      <c r="C38" s="174"/>
      <c r="D38" s="174"/>
      <c r="E38" s="179" t="s">
        <v>144</v>
      </c>
      <c r="F38" s="172">
        <v>79</v>
      </c>
      <c r="G38" s="172">
        <v>110</v>
      </c>
      <c r="H38" s="172">
        <v>103</v>
      </c>
      <c r="I38" s="172">
        <v>102</v>
      </c>
      <c r="J38" s="172">
        <v>113</v>
      </c>
      <c r="K38" s="172">
        <f>SUM(F38:J38)</f>
        <v>507</v>
      </c>
      <c r="L38" s="75"/>
      <c r="M38" s="75"/>
      <c r="N38" s="75"/>
      <c r="O38" s="75"/>
      <c r="P38" s="11"/>
      <c r="Q38" s="11"/>
      <c r="R38" s="3"/>
      <c r="S38" s="3"/>
    </row>
    <row r="39" spans="1:19" ht="12.75">
      <c r="A39" s="9"/>
      <c r="B39" s="168" t="s">
        <v>145</v>
      </c>
      <c r="C39" s="174"/>
      <c r="D39" s="174"/>
      <c r="E39" s="179" t="s">
        <v>146</v>
      </c>
      <c r="F39" s="172">
        <v>542</v>
      </c>
      <c r="G39" s="172">
        <v>707</v>
      </c>
      <c r="H39" s="172">
        <v>802</v>
      </c>
      <c r="I39" s="172">
        <v>1084</v>
      </c>
      <c r="J39" s="172">
        <v>694</v>
      </c>
      <c r="K39" s="172">
        <f aca="true" t="shared" si="2" ref="K39:K44">SUM(F39:J39)</f>
        <v>3829</v>
      </c>
      <c r="L39" s="75"/>
      <c r="M39" s="75"/>
      <c r="N39" s="75"/>
      <c r="O39" s="75"/>
      <c r="P39" s="11"/>
      <c r="Q39" s="11"/>
      <c r="R39" s="3"/>
      <c r="S39" s="3"/>
    </row>
    <row r="40" spans="1:19" ht="12.75">
      <c r="A40" s="9"/>
      <c r="B40" s="168" t="s">
        <v>147</v>
      </c>
      <c r="C40" s="174"/>
      <c r="D40" s="174"/>
      <c r="E40" s="179" t="s">
        <v>148</v>
      </c>
      <c r="F40" s="172">
        <v>1184</v>
      </c>
      <c r="G40" s="172">
        <v>1257</v>
      </c>
      <c r="H40" s="172">
        <v>1172</v>
      </c>
      <c r="I40" s="172">
        <v>2226</v>
      </c>
      <c r="J40" s="172">
        <v>1328</v>
      </c>
      <c r="K40" s="172">
        <f t="shared" si="2"/>
        <v>7167</v>
      </c>
      <c r="L40" s="75"/>
      <c r="M40" s="75"/>
      <c r="N40" s="75"/>
      <c r="O40" s="75"/>
      <c r="P40" s="11"/>
      <c r="Q40" s="11"/>
      <c r="R40" s="3"/>
      <c r="S40" s="3"/>
    </row>
    <row r="41" spans="1:19" ht="12.75">
      <c r="A41" s="9"/>
      <c r="B41" s="168" t="s">
        <v>149</v>
      </c>
      <c r="C41" s="174"/>
      <c r="D41" s="174"/>
      <c r="E41" s="179" t="s">
        <v>150</v>
      </c>
      <c r="F41" s="172">
        <v>1197</v>
      </c>
      <c r="G41" s="172">
        <v>1045</v>
      </c>
      <c r="H41" s="172">
        <v>852</v>
      </c>
      <c r="I41" s="172">
        <v>2152</v>
      </c>
      <c r="J41" s="172">
        <v>1258</v>
      </c>
      <c r="K41" s="172">
        <f t="shared" si="2"/>
        <v>6504</v>
      </c>
      <c r="L41" s="75"/>
      <c r="M41" s="75"/>
      <c r="N41" s="75"/>
      <c r="O41" s="75"/>
      <c r="P41" s="11"/>
      <c r="Q41" s="11"/>
      <c r="R41" s="3"/>
      <c r="S41" s="3"/>
    </row>
    <row r="42" spans="1:19" ht="12.75">
      <c r="A42" s="9"/>
      <c r="B42" s="168" t="s">
        <v>151</v>
      </c>
      <c r="C42" s="174"/>
      <c r="D42" s="174"/>
      <c r="E42" s="179" t="s">
        <v>152</v>
      </c>
      <c r="F42" s="172">
        <v>762</v>
      </c>
      <c r="G42" s="172">
        <v>578</v>
      </c>
      <c r="H42" s="172">
        <v>609</v>
      </c>
      <c r="I42" s="172">
        <v>1551</v>
      </c>
      <c r="J42" s="172">
        <v>875</v>
      </c>
      <c r="K42" s="172">
        <f t="shared" si="2"/>
        <v>4375</v>
      </c>
      <c r="L42" s="75"/>
      <c r="M42" s="75"/>
      <c r="N42" s="75"/>
      <c r="O42" s="75"/>
      <c r="P42" s="11"/>
      <c r="Q42" s="11"/>
      <c r="R42" s="3"/>
      <c r="S42" s="3"/>
    </row>
    <row r="43" spans="1:19" ht="12.75">
      <c r="A43" s="9"/>
      <c r="B43" s="168" t="s">
        <v>153</v>
      </c>
      <c r="C43" s="174"/>
      <c r="D43" s="174"/>
      <c r="E43" s="179" t="s">
        <v>154</v>
      </c>
      <c r="F43" s="172">
        <v>428</v>
      </c>
      <c r="G43" s="172">
        <v>304</v>
      </c>
      <c r="H43" s="172">
        <v>266</v>
      </c>
      <c r="I43" s="172">
        <v>908</v>
      </c>
      <c r="J43" s="172">
        <v>462</v>
      </c>
      <c r="K43" s="172">
        <f t="shared" si="2"/>
        <v>2368</v>
      </c>
      <c r="L43" s="75"/>
      <c r="M43" s="75"/>
      <c r="N43" s="75"/>
      <c r="O43" s="75"/>
      <c r="P43" s="11"/>
      <c r="Q43" s="11"/>
      <c r="R43" s="3"/>
      <c r="S43" s="3"/>
    </row>
    <row r="44" spans="1:19" ht="12.75">
      <c r="A44" s="9"/>
      <c r="B44" s="168" t="s">
        <v>155</v>
      </c>
      <c r="C44" s="174"/>
      <c r="D44" s="174"/>
      <c r="E44" s="179" t="s">
        <v>156</v>
      </c>
      <c r="F44" s="172">
        <v>389</v>
      </c>
      <c r="G44" s="172">
        <v>212</v>
      </c>
      <c r="H44" s="172">
        <v>158</v>
      </c>
      <c r="I44" s="172">
        <v>722</v>
      </c>
      <c r="J44" s="172">
        <v>383</v>
      </c>
      <c r="K44" s="172">
        <f t="shared" si="2"/>
        <v>1864</v>
      </c>
      <c r="L44" s="75"/>
      <c r="M44" s="75"/>
      <c r="N44" s="75"/>
      <c r="O44" s="75"/>
      <c r="P44" s="11"/>
      <c r="Q44" s="11"/>
      <c r="R44" s="3"/>
      <c r="S44" s="3"/>
    </row>
    <row r="45" spans="1:19" ht="12.75">
      <c r="A45" s="11"/>
      <c r="B45" s="48"/>
      <c r="C45" s="49"/>
      <c r="D45" s="48"/>
      <c r="E45" s="14"/>
      <c r="F45" s="11"/>
      <c r="G45" s="11"/>
      <c r="H45" s="11"/>
      <c r="I45" s="11"/>
      <c r="J45" s="11"/>
      <c r="K45" s="11"/>
      <c r="L45" s="75"/>
      <c r="M45" s="75"/>
      <c r="N45" s="75"/>
      <c r="O45" s="75"/>
      <c r="P45" s="11"/>
      <c r="Q45" s="11"/>
      <c r="R45" s="3"/>
      <c r="S45" s="3"/>
    </row>
    <row r="46" spans="1:19" ht="12.75">
      <c r="A46" s="33"/>
      <c r="B46" s="182" t="s">
        <v>157</v>
      </c>
      <c r="C46" s="183"/>
      <c r="D46" s="184"/>
      <c r="E46" s="185" t="s">
        <v>158</v>
      </c>
      <c r="F46" s="186">
        <f aca="true" t="shared" si="3" ref="F46:K46">SUM(F19/F18)*100</f>
        <v>19.334389857369256</v>
      </c>
      <c r="G46" s="186">
        <f t="shared" si="3"/>
        <v>29.524924723987954</v>
      </c>
      <c r="H46" s="186">
        <f t="shared" si="3"/>
        <v>25.526315789473685</v>
      </c>
      <c r="I46" s="186">
        <f t="shared" si="3"/>
        <v>17.367476140980816</v>
      </c>
      <c r="J46" s="186">
        <f t="shared" si="3"/>
        <v>8.483980669411133</v>
      </c>
      <c r="K46" s="186">
        <f t="shared" si="3"/>
        <v>19.709174284248952</v>
      </c>
      <c r="L46" s="78"/>
      <c r="M46" s="78"/>
      <c r="N46" s="78"/>
      <c r="O46" s="78"/>
      <c r="P46" s="71"/>
      <c r="Q46" s="71"/>
      <c r="R46" s="3"/>
      <c r="S46" s="3"/>
    </row>
    <row r="47" spans="1:19" ht="12.75">
      <c r="A47" s="33"/>
      <c r="B47" s="182" t="s">
        <v>159</v>
      </c>
      <c r="C47" s="183"/>
      <c r="D47" s="184"/>
      <c r="E47" s="185" t="s">
        <v>160</v>
      </c>
      <c r="F47" s="186">
        <f aca="true" t="shared" si="4" ref="F47:K47">SUM(F20/F18)*100</f>
        <v>80.66561014263075</v>
      </c>
      <c r="G47" s="186">
        <f t="shared" si="4"/>
        <v>70.47507527601205</v>
      </c>
      <c r="H47" s="186">
        <f t="shared" si="4"/>
        <v>74.47368421052632</v>
      </c>
      <c r="I47" s="186">
        <f t="shared" si="4"/>
        <v>82.63252385901919</v>
      </c>
      <c r="J47" s="186">
        <f t="shared" si="4"/>
        <v>91.51601933058888</v>
      </c>
      <c r="K47" s="186">
        <f t="shared" si="4"/>
        <v>80.29082571575104</v>
      </c>
      <c r="L47" s="78"/>
      <c r="M47" s="78"/>
      <c r="N47" s="78"/>
      <c r="O47" s="78"/>
      <c r="P47" s="71"/>
      <c r="Q47" s="71"/>
      <c r="R47" s="3"/>
      <c r="S47" s="3"/>
    </row>
    <row r="48" spans="2:15" ht="12.75">
      <c r="B48" s="46"/>
      <c r="C48" s="46"/>
      <c r="D48" s="46"/>
      <c r="E48" s="13"/>
      <c r="L48" s="72"/>
      <c r="M48" s="72"/>
      <c r="N48" s="72"/>
      <c r="O48" s="72"/>
    </row>
    <row r="49" spans="2:15" ht="12.75">
      <c r="B49" s="46"/>
      <c r="C49" s="46"/>
      <c r="D49" s="46"/>
      <c r="E49" s="13"/>
      <c r="L49" s="72"/>
      <c r="M49" s="72"/>
      <c r="N49" s="72"/>
      <c r="O49" s="72"/>
    </row>
    <row r="50" spans="2:5" ht="12.75">
      <c r="B50" s="46"/>
      <c r="C50" s="46"/>
      <c r="D50" s="46"/>
      <c r="E50" s="13"/>
    </row>
    <row r="51" spans="2:4" ht="12.75">
      <c r="B51" s="46"/>
      <c r="C51" s="46"/>
      <c r="D51" s="46"/>
    </row>
    <row r="52" spans="2:4" ht="12.75">
      <c r="B52" s="46"/>
      <c r="C52" s="46"/>
      <c r="D52" s="46"/>
    </row>
    <row r="53" spans="2:4" ht="12.75">
      <c r="B53" s="46"/>
      <c r="C53" s="46"/>
      <c r="D53" s="46"/>
    </row>
    <row r="54" spans="2:4" ht="12.75">
      <c r="B54" s="46"/>
      <c r="C54" s="46"/>
      <c r="D54" s="46"/>
    </row>
    <row r="55" spans="2:4" ht="12.75">
      <c r="B55" s="46"/>
      <c r="C55" s="46"/>
      <c r="D55" s="46"/>
    </row>
    <row r="56" spans="2:4" ht="12.75">
      <c r="B56" s="46"/>
      <c r="C56" s="46"/>
      <c r="D56" s="46"/>
    </row>
    <row r="57" spans="2:4" ht="12.75">
      <c r="B57" s="46"/>
      <c r="C57" s="46"/>
      <c r="D57" s="46"/>
    </row>
    <row r="58" spans="2:4" ht="12.75">
      <c r="B58" s="46"/>
      <c r="C58" s="46"/>
      <c r="D58" s="46"/>
    </row>
    <row r="59" spans="2:4" ht="12.75">
      <c r="B59" s="46"/>
      <c r="C59" s="46"/>
      <c r="D59" s="46"/>
    </row>
    <row r="60" spans="2:4" ht="12.75">
      <c r="B60" s="46"/>
      <c r="C60" s="46"/>
      <c r="D60" s="46"/>
    </row>
    <row r="61" spans="2:4" ht="12.75">
      <c r="B61" s="46"/>
      <c r="C61" s="46"/>
      <c r="D61" s="46"/>
    </row>
    <row r="62" spans="2:4" ht="12.75">
      <c r="B62" s="46"/>
      <c r="C62" s="46"/>
      <c r="D62" s="46"/>
    </row>
    <row r="63" spans="2:4" ht="12.75">
      <c r="B63" s="46"/>
      <c r="C63" s="46"/>
      <c r="D63" s="46"/>
    </row>
    <row r="64" spans="2:4" ht="12.75">
      <c r="B64" s="46"/>
      <c r="C64" s="46"/>
      <c r="D64" s="46"/>
    </row>
    <row r="65" spans="2:4" ht="12.75">
      <c r="B65" s="46"/>
      <c r="C65" s="46"/>
      <c r="D65" s="46"/>
    </row>
    <row r="66" spans="2:4" ht="12.75">
      <c r="B66" s="46"/>
      <c r="C66" s="46"/>
      <c r="D66" s="46"/>
    </row>
    <row r="67" spans="2:4" ht="12.75">
      <c r="B67" s="46"/>
      <c r="C67" s="46"/>
      <c r="D67" s="46"/>
    </row>
    <row r="68" spans="2:4" ht="12.75">
      <c r="B68" s="46"/>
      <c r="C68" s="46"/>
      <c r="D68" s="46"/>
    </row>
    <row r="69" spans="2:4" ht="12.75">
      <c r="B69" s="46"/>
      <c r="C69" s="46"/>
      <c r="D69" s="46"/>
    </row>
    <row r="70" spans="2:4" ht="12.75">
      <c r="B70" s="46"/>
      <c r="C70" s="46"/>
      <c r="D70" s="46"/>
    </row>
    <row r="71" spans="2:4" ht="12.75">
      <c r="B71" s="46"/>
      <c r="C71" s="46"/>
      <c r="D71" s="46"/>
    </row>
    <row r="72" spans="2:4" ht="12.75">
      <c r="B72" s="46"/>
      <c r="C72" s="46"/>
      <c r="D72" s="46"/>
    </row>
    <row r="73" spans="2:4" ht="12.75">
      <c r="B73" s="46"/>
      <c r="C73" s="46"/>
      <c r="D73" s="46"/>
    </row>
    <row r="74" spans="2:4" ht="12.75">
      <c r="B74" s="46"/>
      <c r="C74" s="46"/>
      <c r="D74" s="46"/>
    </row>
    <row r="75" spans="2:4" ht="12.75">
      <c r="B75" s="46"/>
      <c r="C75" s="46"/>
      <c r="D75" s="46"/>
    </row>
    <row r="76" spans="2:4" ht="12.75">
      <c r="B76" s="46"/>
      <c r="C76" s="46"/>
      <c r="D76" s="46"/>
    </row>
    <row r="77" spans="2:4" ht="12.75">
      <c r="B77" s="46"/>
      <c r="C77" s="46"/>
      <c r="D77" s="46"/>
    </row>
    <row r="78" spans="2:4" ht="12.75">
      <c r="B78" s="46"/>
      <c r="C78" s="46"/>
      <c r="D78" s="46"/>
    </row>
    <row r="79" spans="2:4" ht="12.75">
      <c r="B79" s="46"/>
      <c r="C79" s="46"/>
      <c r="D79" s="46"/>
    </row>
    <row r="80" spans="2:4" ht="12.75">
      <c r="B80" s="46"/>
      <c r="C80" s="46"/>
      <c r="D80" s="46"/>
    </row>
    <row r="81" spans="2:4" ht="12.75">
      <c r="B81" s="46"/>
      <c r="C81" s="46"/>
      <c r="D81" s="46"/>
    </row>
    <row r="82" spans="2:4" ht="12.75">
      <c r="B82" s="46"/>
      <c r="C82" s="46"/>
      <c r="D82" s="46"/>
    </row>
    <row r="83" spans="2:4" ht="12.75">
      <c r="B83" s="46"/>
      <c r="C83" s="46"/>
      <c r="D83" s="46"/>
    </row>
    <row r="84" spans="2:4" ht="12.75">
      <c r="B84" s="46"/>
      <c r="C84" s="46"/>
      <c r="D84" s="46"/>
    </row>
    <row r="85" spans="2:4" ht="12.75">
      <c r="B85" s="46"/>
      <c r="C85" s="46"/>
      <c r="D85" s="46"/>
    </row>
    <row r="86" spans="2:4" ht="12.75">
      <c r="B86" s="46"/>
      <c r="C86" s="46"/>
      <c r="D86" s="46"/>
    </row>
    <row r="87" spans="2:4" ht="12.75">
      <c r="B87" s="46"/>
      <c r="C87" s="46"/>
      <c r="D87" s="46"/>
    </row>
    <row r="88" spans="2:4" ht="12.75">
      <c r="B88" s="46"/>
      <c r="C88" s="46"/>
      <c r="D88" s="46"/>
    </row>
    <row r="89" spans="2:4" ht="12.75">
      <c r="B89" s="46"/>
      <c r="C89" s="46"/>
      <c r="D89" s="46"/>
    </row>
    <row r="90" spans="2:4" ht="12.75">
      <c r="B90" s="46"/>
      <c r="C90" s="46"/>
      <c r="D90" s="46"/>
    </row>
    <row r="91" spans="2:4" ht="12.75">
      <c r="B91" s="46"/>
      <c r="C91" s="46"/>
      <c r="D91" s="46"/>
    </row>
    <row r="92" spans="2:4" ht="12.75">
      <c r="B92" s="46"/>
      <c r="C92" s="46"/>
      <c r="D92" s="46"/>
    </row>
    <row r="93" spans="2:4" ht="12.75">
      <c r="B93" s="46"/>
      <c r="C93" s="46"/>
      <c r="D93" s="46"/>
    </row>
    <row r="94" spans="2:4" ht="12.75">
      <c r="B94" s="46"/>
      <c r="C94" s="46"/>
      <c r="D94" s="46"/>
    </row>
    <row r="95" spans="2:4" ht="12.75">
      <c r="B95" s="46"/>
      <c r="C95" s="46"/>
      <c r="D95" s="46"/>
    </row>
    <row r="96" spans="2:4" ht="12.75">
      <c r="B96" s="46"/>
      <c r="C96" s="46"/>
      <c r="D96" s="46"/>
    </row>
    <row r="97" spans="2:4" ht="12.75">
      <c r="B97" s="46"/>
      <c r="C97" s="46"/>
      <c r="D97" s="46"/>
    </row>
    <row r="98" spans="2:4" ht="12.75">
      <c r="B98" s="46"/>
      <c r="C98" s="46"/>
      <c r="D98" s="46"/>
    </row>
    <row r="99" spans="2:4" ht="12.75">
      <c r="B99" s="46"/>
      <c r="C99" s="46"/>
      <c r="D99" s="46"/>
    </row>
    <row r="100" spans="2:4" ht="12.75">
      <c r="B100" s="46"/>
      <c r="C100" s="46"/>
      <c r="D100" s="46"/>
    </row>
    <row r="101" spans="2:4" ht="12.75">
      <c r="B101" s="46"/>
      <c r="C101" s="46"/>
      <c r="D101" s="46"/>
    </row>
    <row r="102" spans="2:4" ht="12.75">
      <c r="B102" s="46"/>
      <c r="C102" s="46"/>
      <c r="D102" s="46"/>
    </row>
    <row r="103" spans="2:4" ht="12.75">
      <c r="B103" s="46"/>
      <c r="C103" s="46"/>
      <c r="D103" s="46"/>
    </row>
    <row r="104" spans="2:4" ht="12.75">
      <c r="B104" s="46"/>
      <c r="C104" s="46"/>
      <c r="D104" s="46"/>
    </row>
    <row r="105" spans="2:4" ht="12.75">
      <c r="B105" s="46"/>
      <c r="C105" s="46"/>
      <c r="D105" s="4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77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8"/>
  <sheetViews>
    <sheetView tabSelected="1" workbookViewId="0" topLeftCell="A1">
      <selection activeCell="AL66" sqref="AL66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0" customWidth="1"/>
    <col min="14" max="14" width="10.00390625" style="0" customWidth="1"/>
    <col min="15" max="15" width="12.28125" style="0" customWidth="1"/>
    <col min="16" max="43" width="10.00390625" style="0" customWidth="1"/>
    <col min="44" max="16384" width="2.7109375" style="3" customWidth="1"/>
  </cols>
  <sheetData>
    <row r="1" spans="1:43" s="14" customFormat="1" ht="12.75" customHeight="1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14" customFormat="1" ht="12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s="14" customFormat="1" ht="12.75" customHeight="1">
      <c r="A3" s="96" t="s">
        <v>100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43" s="14" customFormat="1" ht="12.75" customHeight="1">
      <c r="A4" s="96" t="s">
        <v>101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s="14" customFormat="1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12.75" customHeight="1">
      <c r="A6" s="112" t="s">
        <v>1</v>
      </c>
      <c r="B6" s="113"/>
      <c r="C6" s="113"/>
      <c r="D6" s="113"/>
      <c r="E6" s="114"/>
      <c r="F6" s="15"/>
      <c r="G6" s="16"/>
      <c r="H6" s="16"/>
      <c r="I6" s="13"/>
      <c r="J6" s="188" t="s">
        <v>541</v>
      </c>
      <c r="K6" s="187"/>
      <c r="L6" s="67"/>
      <c r="M6" s="56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58" customFormat="1" ht="12" customHeight="1">
      <c r="A8" s="57" t="s">
        <v>2</v>
      </c>
      <c r="B8" s="20" t="s">
        <v>3</v>
      </c>
      <c r="C8" s="21"/>
      <c r="D8" s="21"/>
      <c r="E8" s="21"/>
      <c r="F8" s="21"/>
      <c r="G8" s="21"/>
      <c r="H8" s="21"/>
      <c r="I8" s="21"/>
      <c r="J8" s="104" t="s">
        <v>161</v>
      </c>
      <c r="K8" s="110"/>
      <c r="L8" s="110"/>
      <c r="M8" s="110"/>
      <c r="N8" s="110"/>
      <c r="O8" s="110"/>
      <c r="P8" s="110"/>
      <c r="Q8" s="110"/>
      <c r="R8" s="110"/>
      <c r="S8" s="111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</row>
    <row r="9" spans="1:43" s="60" customFormat="1" ht="12">
      <c r="A9" s="59"/>
      <c r="B9" s="24" t="s">
        <v>8</v>
      </c>
      <c r="C9" s="25"/>
      <c r="D9" s="25"/>
      <c r="E9" s="25"/>
      <c r="F9" s="25"/>
      <c r="G9" s="25"/>
      <c r="H9" s="25"/>
      <c r="I9" s="25"/>
      <c r="J9" s="99" t="s">
        <v>92</v>
      </c>
      <c r="K9" s="99"/>
      <c r="L9" s="99"/>
      <c r="M9" s="99"/>
      <c r="N9" s="99"/>
      <c r="O9" s="99"/>
      <c r="P9" s="99"/>
      <c r="Q9" s="99"/>
      <c r="R9" s="99"/>
      <c r="S9" s="100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</row>
    <row r="10" spans="1:43" s="14" customFormat="1" ht="12">
      <c r="A10" s="13"/>
      <c r="B10" s="22" t="s">
        <v>4</v>
      </c>
      <c r="C10" s="23"/>
      <c r="D10" s="23"/>
      <c r="E10" s="23"/>
      <c r="F10" s="23"/>
      <c r="G10" s="23"/>
      <c r="H10" s="23"/>
      <c r="I10" s="23"/>
      <c r="J10" s="102" t="s">
        <v>526</v>
      </c>
      <c r="K10" s="102"/>
      <c r="L10" s="102"/>
      <c r="M10" s="102"/>
      <c r="N10" s="102"/>
      <c r="O10" s="102"/>
      <c r="P10" s="102"/>
      <c r="Q10" s="102"/>
      <c r="R10" s="102"/>
      <c r="S10" s="10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12">
      <c r="A11" s="13"/>
      <c r="B11" s="22" t="s">
        <v>104</v>
      </c>
      <c r="C11" s="23"/>
      <c r="D11" s="23"/>
      <c r="E11" s="23"/>
      <c r="F11" s="23"/>
      <c r="G11" s="23"/>
      <c r="H11" s="23"/>
      <c r="I11" s="23"/>
      <c r="J11" s="102" t="s">
        <v>105</v>
      </c>
      <c r="K11" s="102"/>
      <c r="L11" s="102"/>
      <c r="M11" s="30"/>
      <c r="N11" s="26"/>
      <c r="O11" s="26"/>
      <c r="P11" s="26"/>
      <c r="Q11" s="23"/>
      <c r="R11" s="23"/>
      <c r="S11" s="27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12">
      <c r="A12" s="13"/>
      <c r="B12" s="22" t="s">
        <v>6</v>
      </c>
      <c r="C12" s="23"/>
      <c r="D12" s="23"/>
      <c r="E12" s="23"/>
      <c r="F12" s="23"/>
      <c r="G12" s="23"/>
      <c r="H12" s="23"/>
      <c r="I12" s="23"/>
      <c r="J12" s="102" t="s">
        <v>162</v>
      </c>
      <c r="K12" s="102"/>
      <c r="L12" s="102"/>
      <c r="M12" s="102"/>
      <c r="N12" s="102"/>
      <c r="O12" s="102"/>
      <c r="P12" s="102"/>
      <c r="Q12" s="102"/>
      <c r="R12" s="102"/>
      <c r="S12" s="10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4" customFormat="1" ht="12">
      <c r="A13" s="13"/>
      <c r="B13" s="28" t="s">
        <v>7</v>
      </c>
      <c r="C13" s="29"/>
      <c r="D13" s="29"/>
      <c r="E13" s="29"/>
      <c r="F13" s="29"/>
      <c r="G13" s="29"/>
      <c r="H13" s="29"/>
      <c r="I13" s="29"/>
      <c r="J13" s="107" t="s">
        <v>107</v>
      </c>
      <c r="K13" s="107"/>
      <c r="L13" s="107"/>
      <c r="M13" s="107"/>
      <c r="N13" s="107"/>
      <c r="O13" s="107"/>
      <c r="P13" s="107"/>
      <c r="Q13" s="107"/>
      <c r="R13" s="107"/>
      <c r="S13" s="10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2:31" ht="12.75">
      <c r="B14" s="61"/>
      <c r="AC14" s="1"/>
      <c r="AD14" s="1"/>
      <c r="AE14" s="1"/>
    </row>
    <row r="17" spans="6:48" ht="12.75" customHeight="1">
      <c r="F17" s="53"/>
      <c r="G17" s="53"/>
      <c r="H17" s="54"/>
      <c r="I17" s="54"/>
      <c r="J17" s="54"/>
      <c r="K17" s="200" t="s">
        <v>532</v>
      </c>
      <c r="L17" s="201"/>
      <c r="M17" s="201"/>
      <c r="N17" s="201"/>
      <c r="O17" s="201"/>
      <c r="P17" s="202"/>
      <c r="Q17" s="200" t="s">
        <v>527</v>
      </c>
      <c r="R17" s="201"/>
      <c r="S17" s="202"/>
      <c r="T17" s="200" t="s">
        <v>528</v>
      </c>
      <c r="U17" s="201"/>
      <c r="V17" s="202"/>
      <c r="W17" s="200" t="s">
        <v>534</v>
      </c>
      <c r="X17" s="201"/>
      <c r="Y17" s="202"/>
      <c r="Z17" s="200" t="s">
        <v>535</v>
      </c>
      <c r="AA17" s="201"/>
      <c r="AB17" s="202"/>
      <c r="AC17" s="203" t="s">
        <v>540</v>
      </c>
      <c r="AD17" s="203"/>
      <c r="AE17" s="203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73"/>
      <c r="AS17" s="73"/>
      <c r="AT17" s="73"/>
      <c r="AU17" s="73"/>
      <c r="AV17" s="73"/>
    </row>
    <row r="18" spans="2:48" ht="12.75" customHeight="1" thickBot="1">
      <c r="B18" s="161" t="s">
        <v>108</v>
      </c>
      <c r="C18" s="162"/>
      <c r="D18" s="119"/>
      <c r="E18" s="119"/>
      <c r="F18" s="119"/>
      <c r="G18" s="119"/>
      <c r="H18" s="119"/>
      <c r="I18" s="119"/>
      <c r="J18" s="120"/>
      <c r="K18" s="189">
        <v>1801</v>
      </c>
      <c r="L18" s="190"/>
      <c r="M18" s="190"/>
      <c r="N18" s="190"/>
      <c r="O18" s="190"/>
      <c r="P18" s="191"/>
      <c r="Q18" s="192" t="s">
        <v>536</v>
      </c>
      <c r="R18" s="193"/>
      <c r="S18" s="194"/>
      <c r="T18" s="192" t="s">
        <v>537</v>
      </c>
      <c r="U18" s="193"/>
      <c r="V18" s="194"/>
      <c r="W18" s="192" t="s">
        <v>538</v>
      </c>
      <c r="X18" s="193"/>
      <c r="Y18" s="194"/>
      <c r="Z18" s="192" t="s">
        <v>539</v>
      </c>
      <c r="AA18" s="193"/>
      <c r="AB18" s="194"/>
      <c r="AC18" s="195" t="s">
        <v>542</v>
      </c>
      <c r="AD18" s="195"/>
      <c r="AE18" s="195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73"/>
      <c r="AS18" s="73"/>
      <c r="AT18" s="73"/>
      <c r="AU18" s="73"/>
      <c r="AV18" s="73"/>
    </row>
    <row r="19" spans="1:48" s="11" customFormat="1" ht="45" customHeight="1" thickBot="1">
      <c r="A19" s="9"/>
      <c r="B19" s="196"/>
      <c r="C19" s="197"/>
      <c r="D19" s="197"/>
      <c r="E19" s="197"/>
      <c r="F19" s="197"/>
      <c r="G19" s="197"/>
      <c r="H19" s="197"/>
      <c r="I19" s="197"/>
      <c r="J19" s="197"/>
      <c r="K19" s="129" t="s">
        <v>163</v>
      </c>
      <c r="L19" s="198" t="s">
        <v>164</v>
      </c>
      <c r="M19" s="129" t="s">
        <v>163</v>
      </c>
      <c r="N19" s="131" t="s">
        <v>165</v>
      </c>
      <c r="O19" s="129" t="s">
        <v>163</v>
      </c>
      <c r="P19" s="131" t="s">
        <v>88</v>
      </c>
      <c r="Q19" s="198" t="s">
        <v>164</v>
      </c>
      <c r="R19" s="131" t="s">
        <v>165</v>
      </c>
      <c r="S19" s="131" t="s">
        <v>88</v>
      </c>
      <c r="T19" s="198" t="s">
        <v>164</v>
      </c>
      <c r="U19" s="131" t="s">
        <v>165</v>
      </c>
      <c r="V19" s="131" t="s">
        <v>88</v>
      </c>
      <c r="W19" s="198" t="s">
        <v>164</v>
      </c>
      <c r="X19" s="131" t="s">
        <v>165</v>
      </c>
      <c r="Y19" s="131" t="s">
        <v>88</v>
      </c>
      <c r="Z19" s="198" t="s">
        <v>164</v>
      </c>
      <c r="AA19" s="131" t="s">
        <v>165</v>
      </c>
      <c r="AB19" s="131" t="s">
        <v>88</v>
      </c>
      <c r="AC19" s="199" t="s">
        <v>164</v>
      </c>
      <c r="AD19" s="199" t="s">
        <v>165</v>
      </c>
      <c r="AE19" s="199" t="s">
        <v>88</v>
      </c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75"/>
      <c r="AS19" s="75"/>
      <c r="AT19" s="75"/>
      <c r="AU19" s="75"/>
      <c r="AV19" s="75"/>
    </row>
    <row r="20" spans="1:77" s="62" customFormat="1" ht="12.75">
      <c r="A20" s="8"/>
      <c r="B20" s="204" t="s">
        <v>166</v>
      </c>
      <c r="C20" s="204"/>
      <c r="D20" s="204"/>
      <c r="E20" s="204"/>
      <c r="F20" s="204"/>
      <c r="G20" s="204"/>
      <c r="H20" s="204"/>
      <c r="I20" s="204"/>
      <c r="J20" s="204"/>
      <c r="K20" s="205" t="s">
        <v>167</v>
      </c>
      <c r="L20" s="206">
        <v>524</v>
      </c>
      <c r="M20" s="205" t="s">
        <v>168</v>
      </c>
      <c r="N20" s="206">
        <v>873</v>
      </c>
      <c r="O20" s="205" t="s">
        <v>169</v>
      </c>
      <c r="P20" s="207">
        <v>699</v>
      </c>
      <c r="Q20" s="208">
        <v>1120</v>
      </c>
      <c r="R20" s="208">
        <v>2686</v>
      </c>
      <c r="S20" s="208">
        <v>3055</v>
      </c>
      <c r="T20" s="208">
        <v>815</v>
      </c>
      <c r="U20" s="208">
        <v>1809</v>
      </c>
      <c r="V20" s="208">
        <v>820</v>
      </c>
      <c r="W20" s="208">
        <v>2488</v>
      </c>
      <c r="X20" s="208">
        <v>4657</v>
      </c>
      <c r="Y20" s="208">
        <v>3269</v>
      </c>
      <c r="Z20" s="208">
        <v>1277</v>
      </c>
      <c r="AA20" s="208">
        <v>2479</v>
      </c>
      <c r="AB20" s="208">
        <v>2013</v>
      </c>
      <c r="AC20" s="209">
        <f>Z20+W20+T20+Q20+L20</f>
        <v>6224</v>
      </c>
      <c r="AD20" s="209">
        <f>N20+R20+U20+X20+AA20</f>
        <v>12504</v>
      </c>
      <c r="AE20" s="209">
        <f>P20+S20+V20+Y20+AB20</f>
        <v>9856</v>
      </c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79"/>
      <c r="AS20" s="79"/>
      <c r="AT20" s="79"/>
      <c r="AU20" s="79"/>
      <c r="AV20" s="7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</row>
    <row r="21" spans="1:48" s="69" customFormat="1" ht="12.75">
      <c r="A21" s="68"/>
      <c r="B21" s="210" t="s">
        <v>170</v>
      </c>
      <c r="C21" s="210"/>
      <c r="D21" s="210"/>
      <c r="E21" s="210"/>
      <c r="F21" s="210"/>
      <c r="G21" s="210"/>
      <c r="H21" s="210"/>
      <c r="I21" s="210"/>
      <c r="J21" s="210"/>
      <c r="K21" s="151" t="s">
        <v>171</v>
      </c>
      <c r="L21" s="206">
        <v>277</v>
      </c>
      <c r="M21" s="151" t="s">
        <v>172</v>
      </c>
      <c r="N21" s="206">
        <v>2011</v>
      </c>
      <c r="O21" s="151" t="s">
        <v>173</v>
      </c>
      <c r="P21" s="207">
        <v>440</v>
      </c>
      <c r="Q21" s="208">
        <v>299</v>
      </c>
      <c r="R21" s="208">
        <v>2083</v>
      </c>
      <c r="S21" s="208">
        <v>357</v>
      </c>
      <c r="T21" s="208">
        <v>1010</v>
      </c>
      <c r="U21" s="208">
        <v>7943</v>
      </c>
      <c r="V21" s="208">
        <v>1477</v>
      </c>
      <c r="W21" s="208">
        <v>416</v>
      </c>
      <c r="X21" s="208">
        <v>3692</v>
      </c>
      <c r="Y21" s="208">
        <v>745</v>
      </c>
      <c r="Z21" s="208">
        <v>215</v>
      </c>
      <c r="AA21" s="208">
        <v>1954</v>
      </c>
      <c r="AB21" s="208">
        <v>522</v>
      </c>
      <c r="AC21" s="209">
        <f aca="true" t="shared" si="0" ref="AC21:AC31">Z21+W21+T21+Q21+L21</f>
        <v>2217</v>
      </c>
      <c r="AD21" s="209">
        <f aca="true" t="shared" si="1" ref="AD21:AD31">N21+R21+U21+X21+AA21</f>
        <v>17683</v>
      </c>
      <c r="AE21" s="209">
        <f aca="true" t="shared" si="2" ref="AE21:AE31">P21+S21+V21+Y21+AB21</f>
        <v>3541</v>
      </c>
      <c r="AF21" s="82"/>
      <c r="AG21" s="82"/>
      <c r="AH21" s="82"/>
      <c r="AI21" s="83"/>
      <c r="AJ21" s="83"/>
      <c r="AK21" s="83"/>
      <c r="AL21" s="82"/>
      <c r="AM21" s="82"/>
      <c r="AN21" s="82"/>
      <c r="AO21" s="82"/>
      <c r="AP21" s="82"/>
      <c r="AQ21" s="82"/>
      <c r="AR21" s="79"/>
      <c r="AS21" s="79"/>
      <c r="AT21" s="79"/>
      <c r="AU21" s="79"/>
      <c r="AV21" s="79"/>
    </row>
    <row r="22" spans="1:77" s="62" customFormat="1" ht="12.75" customHeight="1">
      <c r="A22" s="8"/>
      <c r="B22" s="211" t="s">
        <v>174</v>
      </c>
      <c r="C22" s="212"/>
      <c r="D22" s="212"/>
      <c r="E22" s="212"/>
      <c r="F22" s="212"/>
      <c r="G22" s="212"/>
      <c r="H22" s="212"/>
      <c r="I22" s="212"/>
      <c r="J22" s="213"/>
      <c r="K22" s="205" t="s">
        <v>175</v>
      </c>
      <c r="L22" s="214">
        <v>1376</v>
      </c>
      <c r="M22" s="205" t="s">
        <v>176</v>
      </c>
      <c r="N22" s="206">
        <v>2718</v>
      </c>
      <c r="O22" s="205" t="s">
        <v>177</v>
      </c>
      <c r="P22" s="207">
        <v>2490</v>
      </c>
      <c r="Q22" s="208">
        <v>1810</v>
      </c>
      <c r="R22" s="208">
        <v>6065</v>
      </c>
      <c r="S22" s="208">
        <v>13069</v>
      </c>
      <c r="T22" s="208">
        <v>2765</v>
      </c>
      <c r="U22" s="208">
        <v>10781</v>
      </c>
      <c r="V22" s="208">
        <v>11292</v>
      </c>
      <c r="W22" s="208">
        <v>4803</v>
      </c>
      <c r="X22" s="208">
        <v>11891</v>
      </c>
      <c r="Y22" s="208">
        <v>15560</v>
      </c>
      <c r="Z22" s="208">
        <v>2972</v>
      </c>
      <c r="AA22" s="208">
        <v>8454</v>
      </c>
      <c r="AB22" s="208">
        <v>12217</v>
      </c>
      <c r="AC22" s="209">
        <f t="shared" si="0"/>
        <v>13726</v>
      </c>
      <c r="AD22" s="209">
        <f t="shared" si="1"/>
        <v>39909</v>
      </c>
      <c r="AE22" s="209">
        <f t="shared" si="2"/>
        <v>54628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79"/>
      <c r="AS22" s="79"/>
      <c r="AT22" s="79"/>
      <c r="AU22" s="79"/>
      <c r="AV22" s="7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</row>
    <row r="23" spans="1:77" s="62" customFormat="1" ht="12.75">
      <c r="A23" s="8"/>
      <c r="B23" s="204" t="s">
        <v>178</v>
      </c>
      <c r="C23" s="204"/>
      <c r="D23" s="204"/>
      <c r="E23" s="204"/>
      <c r="F23" s="204"/>
      <c r="G23" s="204"/>
      <c r="H23" s="204"/>
      <c r="I23" s="204"/>
      <c r="J23" s="204"/>
      <c r="K23" s="205" t="s">
        <v>179</v>
      </c>
      <c r="L23" s="206">
        <v>646</v>
      </c>
      <c r="M23" s="205" t="s">
        <v>180</v>
      </c>
      <c r="N23" s="206">
        <v>2176</v>
      </c>
      <c r="O23" s="205" t="s">
        <v>181</v>
      </c>
      <c r="P23" s="207">
        <v>1689</v>
      </c>
      <c r="Q23" s="208">
        <v>1186</v>
      </c>
      <c r="R23" s="208">
        <v>5277</v>
      </c>
      <c r="S23" s="208">
        <v>4525</v>
      </c>
      <c r="T23" s="208">
        <v>941</v>
      </c>
      <c r="U23" s="208">
        <v>3646</v>
      </c>
      <c r="V23" s="208">
        <v>1197</v>
      </c>
      <c r="W23" s="208">
        <v>2663</v>
      </c>
      <c r="X23" s="208">
        <v>10088</v>
      </c>
      <c r="Y23" s="208">
        <v>9577</v>
      </c>
      <c r="Z23" s="208">
        <v>1540</v>
      </c>
      <c r="AA23" s="208">
        <v>5403</v>
      </c>
      <c r="AB23" s="208">
        <v>5109</v>
      </c>
      <c r="AC23" s="209">
        <f t="shared" si="0"/>
        <v>6976</v>
      </c>
      <c r="AD23" s="209">
        <f t="shared" si="1"/>
        <v>26590</v>
      </c>
      <c r="AE23" s="209">
        <f t="shared" si="2"/>
        <v>22097</v>
      </c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79"/>
      <c r="AS23" s="79"/>
      <c r="AT23" s="79"/>
      <c r="AU23" s="79"/>
      <c r="AV23" s="7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</row>
    <row r="24" spans="1:77" s="62" customFormat="1" ht="12.75">
      <c r="A24" s="8"/>
      <c r="B24" s="204" t="s">
        <v>182</v>
      </c>
      <c r="C24" s="204"/>
      <c r="D24" s="204"/>
      <c r="E24" s="204"/>
      <c r="F24" s="204"/>
      <c r="G24" s="204"/>
      <c r="H24" s="204"/>
      <c r="I24" s="204"/>
      <c r="J24" s="204"/>
      <c r="K24" s="205" t="s">
        <v>183</v>
      </c>
      <c r="L24" s="206">
        <v>159</v>
      </c>
      <c r="M24" s="205" t="s">
        <v>184</v>
      </c>
      <c r="N24" s="206">
        <v>431</v>
      </c>
      <c r="O24" s="205" t="s">
        <v>185</v>
      </c>
      <c r="P24" s="207">
        <v>223</v>
      </c>
      <c r="Q24" s="208">
        <v>85</v>
      </c>
      <c r="R24" s="208">
        <v>260</v>
      </c>
      <c r="S24" s="208">
        <v>106</v>
      </c>
      <c r="T24" s="208">
        <v>93</v>
      </c>
      <c r="U24" s="208">
        <v>326</v>
      </c>
      <c r="V24" s="208">
        <v>73</v>
      </c>
      <c r="W24" s="208">
        <v>351</v>
      </c>
      <c r="X24" s="208">
        <v>875</v>
      </c>
      <c r="Y24" s="208">
        <v>698</v>
      </c>
      <c r="Z24" s="208">
        <v>251</v>
      </c>
      <c r="AA24" s="208">
        <v>552</v>
      </c>
      <c r="AB24" s="208">
        <v>471</v>
      </c>
      <c r="AC24" s="209">
        <f t="shared" si="0"/>
        <v>939</v>
      </c>
      <c r="AD24" s="209">
        <f t="shared" si="1"/>
        <v>2444</v>
      </c>
      <c r="AE24" s="209">
        <f t="shared" si="2"/>
        <v>1571</v>
      </c>
      <c r="AF24" s="82"/>
      <c r="AG24" s="82"/>
      <c r="AH24" s="83"/>
      <c r="AI24" s="82"/>
      <c r="AJ24" s="82"/>
      <c r="AK24" s="82"/>
      <c r="AL24" s="82"/>
      <c r="AM24" s="82"/>
      <c r="AN24" s="82"/>
      <c r="AO24" s="82"/>
      <c r="AP24" s="82"/>
      <c r="AQ24" s="82"/>
      <c r="AR24" s="79"/>
      <c r="AS24" s="79"/>
      <c r="AT24" s="79"/>
      <c r="AU24" s="79"/>
      <c r="AV24" s="7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</row>
    <row r="25" spans="1:77" s="62" customFormat="1" ht="12.75" customHeight="1">
      <c r="A25" s="8"/>
      <c r="B25" s="211" t="s">
        <v>186</v>
      </c>
      <c r="C25" s="212"/>
      <c r="D25" s="212"/>
      <c r="E25" s="212"/>
      <c r="F25" s="212"/>
      <c r="G25" s="212"/>
      <c r="H25" s="212"/>
      <c r="I25" s="212"/>
      <c r="J25" s="213"/>
      <c r="K25" s="205" t="s">
        <v>187</v>
      </c>
      <c r="L25" s="214">
        <v>832</v>
      </c>
      <c r="M25" s="205" t="s">
        <v>188</v>
      </c>
      <c r="N25" s="206">
        <v>1564</v>
      </c>
      <c r="O25" s="205" t="s">
        <v>189</v>
      </c>
      <c r="P25" s="207">
        <v>824</v>
      </c>
      <c r="Q25" s="208">
        <v>1292</v>
      </c>
      <c r="R25" s="208">
        <v>2720</v>
      </c>
      <c r="S25" s="208">
        <v>1957</v>
      </c>
      <c r="T25" s="208">
        <v>1366</v>
      </c>
      <c r="U25" s="208">
        <v>2312</v>
      </c>
      <c r="V25" s="208">
        <v>853</v>
      </c>
      <c r="W25" s="208">
        <v>2894</v>
      </c>
      <c r="X25" s="208">
        <v>4886</v>
      </c>
      <c r="Y25" s="208">
        <v>3067</v>
      </c>
      <c r="Z25" s="208">
        <v>1415</v>
      </c>
      <c r="AA25" s="208">
        <v>2230</v>
      </c>
      <c r="AB25" s="208">
        <v>1741</v>
      </c>
      <c r="AC25" s="209">
        <f t="shared" si="0"/>
        <v>7799</v>
      </c>
      <c r="AD25" s="209">
        <f t="shared" si="1"/>
        <v>13712</v>
      </c>
      <c r="AE25" s="209">
        <f t="shared" si="2"/>
        <v>8442</v>
      </c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79"/>
      <c r="AS25" s="79"/>
      <c r="AT25" s="79"/>
      <c r="AU25" s="79"/>
      <c r="AV25" s="7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7" s="62" customFormat="1" ht="12.75">
      <c r="A26" s="8"/>
      <c r="B26" s="204" t="s">
        <v>190</v>
      </c>
      <c r="C26" s="204"/>
      <c r="D26" s="204"/>
      <c r="E26" s="204"/>
      <c r="F26" s="204"/>
      <c r="G26" s="204"/>
      <c r="H26" s="204"/>
      <c r="I26" s="204"/>
      <c r="J26" s="204"/>
      <c r="K26" s="205" t="s">
        <v>191</v>
      </c>
      <c r="L26" s="206">
        <v>0</v>
      </c>
      <c r="M26" s="205" t="s">
        <v>192</v>
      </c>
      <c r="N26" s="206">
        <v>0</v>
      </c>
      <c r="O26" s="205" t="s">
        <v>193</v>
      </c>
      <c r="P26" s="207">
        <v>0</v>
      </c>
      <c r="Q26" s="208">
        <v>5</v>
      </c>
      <c r="R26" s="208">
        <v>5</v>
      </c>
      <c r="S26" s="208">
        <v>2</v>
      </c>
      <c r="T26" s="208">
        <v>11</v>
      </c>
      <c r="U26" s="208">
        <v>40</v>
      </c>
      <c r="V26" s="208">
        <v>15</v>
      </c>
      <c r="W26" s="208">
        <v>5</v>
      </c>
      <c r="X26" s="208">
        <v>19</v>
      </c>
      <c r="Y26" s="208">
        <v>9</v>
      </c>
      <c r="Z26" s="208">
        <v>4</v>
      </c>
      <c r="AA26" s="208">
        <v>10</v>
      </c>
      <c r="AB26" s="208">
        <v>1</v>
      </c>
      <c r="AC26" s="209">
        <f t="shared" si="0"/>
        <v>25</v>
      </c>
      <c r="AD26" s="209">
        <f t="shared" si="1"/>
        <v>74</v>
      </c>
      <c r="AE26" s="209">
        <f t="shared" si="2"/>
        <v>27</v>
      </c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79"/>
      <c r="AS26" s="79"/>
      <c r="AT26" s="79"/>
      <c r="AU26" s="79"/>
      <c r="AV26" s="7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</row>
    <row r="27" spans="1:77" s="62" customFormat="1" ht="12.75">
      <c r="A27" s="8"/>
      <c r="B27" s="204" t="s">
        <v>194</v>
      </c>
      <c r="C27" s="204"/>
      <c r="D27" s="204"/>
      <c r="E27" s="204"/>
      <c r="F27" s="204"/>
      <c r="G27" s="204"/>
      <c r="H27" s="204"/>
      <c r="I27" s="204"/>
      <c r="J27" s="204"/>
      <c r="K27" s="205" t="s">
        <v>195</v>
      </c>
      <c r="L27" s="206">
        <v>70</v>
      </c>
      <c r="M27" s="205" t="s">
        <v>523</v>
      </c>
      <c r="N27" s="206">
        <v>125</v>
      </c>
      <c r="O27" s="205" t="s">
        <v>524</v>
      </c>
      <c r="P27" s="207">
        <v>101</v>
      </c>
      <c r="Q27" s="208">
        <v>92</v>
      </c>
      <c r="R27" s="208">
        <v>158</v>
      </c>
      <c r="S27" s="208">
        <v>74</v>
      </c>
      <c r="T27" s="208">
        <v>4</v>
      </c>
      <c r="U27" s="208">
        <v>4</v>
      </c>
      <c r="V27" s="208">
        <v>1</v>
      </c>
      <c r="W27" s="208">
        <v>65</v>
      </c>
      <c r="X27" s="208">
        <v>111</v>
      </c>
      <c r="Y27" s="208">
        <v>31</v>
      </c>
      <c r="Z27" s="208">
        <v>14</v>
      </c>
      <c r="AA27" s="208">
        <v>16</v>
      </c>
      <c r="AB27" s="208">
        <v>6</v>
      </c>
      <c r="AC27" s="209">
        <f t="shared" si="0"/>
        <v>245</v>
      </c>
      <c r="AD27" s="209">
        <f t="shared" si="1"/>
        <v>414</v>
      </c>
      <c r="AE27" s="209">
        <f t="shared" si="2"/>
        <v>213</v>
      </c>
      <c r="AF27" s="82"/>
      <c r="AG27" s="82"/>
      <c r="AH27" s="82"/>
      <c r="AI27" s="82"/>
      <c r="AJ27" s="83"/>
      <c r="AK27" s="83"/>
      <c r="AL27" s="83"/>
      <c r="AM27" s="83"/>
      <c r="AN27" s="83"/>
      <c r="AO27" s="82"/>
      <c r="AP27" s="82"/>
      <c r="AQ27" s="82"/>
      <c r="AR27" s="79"/>
      <c r="AS27" s="79"/>
      <c r="AT27" s="79"/>
      <c r="AU27" s="79"/>
      <c r="AV27" s="7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</row>
    <row r="28" spans="1:77" s="62" customFormat="1" ht="12.75">
      <c r="A28" s="8"/>
      <c r="B28" s="204" t="s">
        <v>196</v>
      </c>
      <c r="C28" s="204"/>
      <c r="D28" s="204"/>
      <c r="E28" s="204"/>
      <c r="F28" s="204"/>
      <c r="G28" s="204"/>
      <c r="H28" s="204"/>
      <c r="I28" s="204"/>
      <c r="J28" s="204"/>
      <c r="K28" s="205" t="s">
        <v>197</v>
      </c>
      <c r="L28" s="214">
        <v>0</v>
      </c>
      <c r="M28" s="205" t="s">
        <v>198</v>
      </c>
      <c r="N28" s="206">
        <v>0</v>
      </c>
      <c r="O28" s="205" t="s">
        <v>199</v>
      </c>
      <c r="P28" s="207">
        <v>0</v>
      </c>
      <c r="Q28" s="208">
        <v>9</v>
      </c>
      <c r="R28" s="208">
        <v>31</v>
      </c>
      <c r="S28" s="208">
        <v>7</v>
      </c>
      <c r="T28" s="208">
        <v>14</v>
      </c>
      <c r="U28" s="208">
        <v>45</v>
      </c>
      <c r="V28" s="208">
        <v>9</v>
      </c>
      <c r="W28" s="208">
        <v>9</v>
      </c>
      <c r="X28" s="208">
        <v>28</v>
      </c>
      <c r="Y28" s="208">
        <v>8</v>
      </c>
      <c r="Z28" s="208">
        <v>1</v>
      </c>
      <c r="AA28" s="208">
        <v>3</v>
      </c>
      <c r="AB28" s="208">
        <v>1</v>
      </c>
      <c r="AC28" s="209">
        <f t="shared" si="0"/>
        <v>33</v>
      </c>
      <c r="AD28" s="209">
        <f t="shared" si="1"/>
        <v>107</v>
      </c>
      <c r="AE28" s="209">
        <f t="shared" si="2"/>
        <v>25</v>
      </c>
      <c r="AF28" s="83"/>
      <c r="AG28" s="83"/>
      <c r="AH28" s="83"/>
      <c r="AI28" s="82"/>
      <c r="AJ28" s="82"/>
      <c r="AK28" s="82"/>
      <c r="AL28" s="83"/>
      <c r="AM28" s="83"/>
      <c r="AN28" s="83"/>
      <c r="AO28" s="82"/>
      <c r="AP28" s="82"/>
      <c r="AQ28" s="82"/>
      <c r="AR28" s="79"/>
      <c r="AS28" s="79"/>
      <c r="AT28" s="79"/>
      <c r="AU28" s="79"/>
      <c r="AV28" s="7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</row>
    <row r="29" spans="1:77" s="62" customFormat="1" ht="12.75">
      <c r="A29" s="8"/>
      <c r="B29" s="204" t="s">
        <v>200</v>
      </c>
      <c r="C29" s="204"/>
      <c r="D29" s="204"/>
      <c r="E29" s="204"/>
      <c r="F29" s="204"/>
      <c r="G29" s="204"/>
      <c r="H29" s="204"/>
      <c r="I29" s="204"/>
      <c r="J29" s="204"/>
      <c r="K29" s="205" t="s">
        <v>201</v>
      </c>
      <c r="L29" s="206">
        <v>1538</v>
      </c>
      <c r="M29" s="205" t="s">
        <v>202</v>
      </c>
      <c r="N29" s="206">
        <v>6513</v>
      </c>
      <c r="O29" s="205" t="s">
        <v>203</v>
      </c>
      <c r="P29" s="207">
        <v>10297</v>
      </c>
      <c r="Q29" s="208">
        <v>852</v>
      </c>
      <c r="R29" s="208">
        <v>4575</v>
      </c>
      <c r="S29" s="208">
        <v>3565</v>
      </c>
      <c r="T29" s="208">
        <v>1126</v>
      </c>
      <c r="U29" s="208">
        <v>3441</v>
      </c>
      <c r="V29" s="208">
        <v>1995</v>
      </c>
      <c r="W29" s="208">
        <v>4250</v>
      </c>
      <c r="X29" s="208">
        <v>16531</v>
      </c>
      <c r="Y29" s="208">
        <v>19134</v>
      </c>
      <c r="Z29" s="208">
        <v>2211</v>
      </c>
      <c r="AA29" s="208">
        <v>7668</v>
      </c>
      <c r="AB29" s="208">
        <v>11892</v>
      </c>
      <c r="AC29" s="209">
        <f t="shared" si="0"/>
        <v>9977</v>
      </c>
      <c r="AD29" s="209">
        <f t="shared" si="1"/>
        <v>38728</v>
      </c>
      <c r="AE29" s="209">
        <f t="shared" si="2"/>
        <v>46883</v>
      </c>
      <c r="AF29" s="83"/>
      <c r="AG29" s="83"/>
      <c r="AH29" s="83"/>
      <c r="AI29" s="83"/>
      <c r="AJ29" s="83"/>
      <c r="AK29" s="83"/>
      <c r="AL29" s="83"/>
      <c r="AM29" s="83"/>
      <c r="AN29" s="83"/>
      <c r="AO29" s="82"/>
      <c r="AP29" s="82"/>
      <c r="AQ29" s="82"/>
      <c r="AR29" s="79"/>
      <c r="AS29" s="79"/>
      <c r="AT29" s="79"/>
      <c r="AU29" s="79"/>
      <c r="AV29" s="7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</row>
    <row r="30" spans="1:77" s="62" customFormat="1" ht="12.75">
      <c r="A30" s="8"/>
      <c r="B30" s="204" t="s">
        <v>204</v>
      </c>
      <c r="C30" s="204"/>
      <c r="D30" s="204"/>
      <c r="E30" s="204"/>
      <c r="F30" s="204"/>
      <c r="G30" s="204"/>
      <c r="H30" s="204"/>
      <c r="I30" s="204"/>
      <c r="J30" s="204"/>
      <c r="K30" s="205" t="s">
        <v>205</v>
      </c>
      <c r="L30" s="206">
        <v>80</v>
      </c>
      <c r="M30" s="205" t="s">
        <v>206</v>
      </c>
      <c r="N30" s="206">
        <v>116</v>
      </c>
      <c r="O30" s="205" t="s">
        <v>207</v>
      </c>
      <c r="P30" s="207">
        <v>25</v>
      </c>
      <c r="Q30" s="208">
        <v>49</v>
      </c>
      <c r="R30" s="208">
        <v>199</v>
      </c>
      <c r="S30" s="208">
        <v>12</v>
      </c>
      <c r="T30" s="208">
        <v>40</v>
      </c>
      <c r="U30" s="208">
        <v>58</v>
      </c>
      <c r="V30" s="208">
        <v>13</v>
      </c>
      <c r="W30" s="208">
        <v>233</v>
      </c>
      <c r="X30" s="208">
        <v>397</v>
      </c>
      <c r="Y30" s="208">
        <v>113</v>
      </c>
      <c r="Z30" s="208">
        <v>127</v>
      </c>
      <c r="AA30" s="208">
        <v>226</v>
      </c>
      <c r="AB30" s="208">
        <v>48</v>
      </c>
      <c r="AC30" s="209">
        <f t="shared" si="0"/>
        <v>529</v>
      </c>
      <c r="AD30" s="209">
        <f t="shared" si="1"/>
        <v>996</v>
      </c>
      <c r="AE30" s="209">
        <f t="shared" si="2"/>
        <v>211</v>
      </c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79"/>
      <c r="AS30" s="79"/>
      <c r="AT30" s="79"/>
      <c r="AU30" s="79"/>
      <c r="AV30" s="7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</row>
    <row r="31" spans="1:77" s="62" customFormat="1" ht="12.75">
      <c r="A31" s="8"/>
      <c r="B31" s="204" t="s">
        <v>208</v>
      </c>
      <c r="C31" s="204"/>
      <c r="D31" s="204"/>
      <c r="E31" s="204"/>
      <c r="F31" s="204"/>
      <c r="G31" s="204"/>
      <c r="H31" s="204"/>
      <c r="I31" s="204"/>
      <c r="J31" s="204"/>
      <c r="K31" s="205" t="s">
        <v>209</v>
      </c>
      <c r="L31" s="214">
        <v>258</v>
      </c>
      <c r="M31" s="205" t="s">
        <v>210</v>
      </c>
      <c r="N31" s="206">
        <v>504</v>
      </c>
      <c r="O31" s="205" t="s">
        <v>211</v>
      </c>
      <c r="P31" s="207">
        <v>296</v>
      </c>
      <c r="Q31" s="208">
        <v>276</v>
      </c>
      <c r="R31" s="208">
        <v>737</v>
      </c>
      <c r="S31" s="208">
        <v>339</v>
      </c>
      <c r="T31" s="208">
        <v>348</v>
      </c>
      <c r="U31" s="208">
        <v>632</v>
      </c>
      <c r="V31" s="208">
        <v>315</v>
      </c>
      <c r="W31" s="208">
        <v>303</v>
      </c>
      <c r="X31" s="208">
        <v>572</v>
      </c>
      <c r="Y31" s="208">
        <v>327</v>
      </c>
      <c r="Z31" s="208">
        <v>182</v>
      </c>
      <c r="AA31" s="208">
        <v>313</v>
      </c>
      <c r="AB31" s="208">
        <v>169</v>
      </c>
      <c r="AC31" s="209">
        <f t="shared" si="0"/>
        <v>1367</v>
      </c>
      <c r="AD31" s="209">
        <f t="shared" si="1"/>
        <v>2758</v>
      </c>
      <c r="AE31" s="209">
        <f t="shared" si="2"/>
        <v>1446</v>
      </c>
      <c r="AF31" s="83"/>
      <c r="AG31" s="83"/>
      <c r="AH31" s="83"/>
      <c r="AI31" s="83"/>
      <c r="AJ31" s="83"/>
      <c r="AK31" s="83"/>
      <c r="AL31" s="83"/>
      <c r="AM31" s="83"/>
      <c r="AN31" s="83"/>
      <c r="AO31" s="82"/>
      <c r="AP31" s="82"/>
      <c r="AQ31" s="82"/>
      <c r="AR31" s="79"/>
      <c r="AS31" s="79"/>
      <c r="AT31" s="79"/>
      <c r="AU31" s="79"/>
      <c r="AV31" s="7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</row>
    <row r="32" spans="2:77" s="63" customFormat="1" ht="11.25" customHeight="1">
      <c r="B32" s="215" t="s">
        <v>90</v>
      </c>
      <c r="C32" s="215"/>
      <c r="D32" s="215"/>
      <c r="E32" s="215"/>
      <c r="F32" s="215"/>
      <c r="G32" s="215"/>
      <c r="H32" s="215"/>
      <c r="I32" s="215"/>
      <c r="J32" s="215"/>
      <c r="K32" s="205" t="s">
        <v>212</v>
      </c>
      <c r="L32" s="206">
        <f>SUM(L20:L31)</f>
        <v>5760</v>
      </c>
      <c r="M32" s="205" t="s">
        <v>213</v>
      </c>
      <c r="N32" s="216">
        <f>SUM(N20:N31)</f>
        <v>17031</v>
      </c>
      <c r="O32" s="205" t="s">
        <v>214</v>
      </c>
      <c r="P32" s="216">
        <f aca="true" t="shared" si="3" ref="P32:AE32">SUM(P20:P31)</f>
        <v>17084</v>
      </c>
      <c r="Q32" s="216">
        <f t="shared" si="3"/>
        <v>7075</v>
      </c>
      <c r="R32" s="216">
        <f t="shared" si="3"/>
        <v>24796</v>
      </c>
      <c r="S32" s="216">
        <f t="shared" si="3"/>
        <v>27068</v>
      </c>
      <c r="T32" s="216">
        <f t="shared" si="3"/>
        <v>8533</v>
      </c>
      <c r="U32" s="216">
        <f t="shared" si="3"/>
        <v>31037</v>
      </c>
      <c r="V32" s="216">
        <f t="shared" si="3"/>
        <v>18060</v>
      </c>
      <c r="W32" s="216">
        <f t="shared" si="3"/>
        <v>18480</v>
      </c>
      <c r="X32" s="216">
        <f t="shared" si="3"/>
        <v>53747</v>
      </c>
      <c r="Y32" s="216">
        <f t="shared" si="3"/>
        <v>52538</v>
      </c>
      <c r="Z32" s="216">
        <f t="shared" si="3"/>
        <v>10209</v>
      </c>
      <c r="AA32" s="216">
        <f t="shared" si="3"/>
        <v>29308</v>
      </c>
      <c r="AB32" s="216">
        <f t="shared" si="3"/>
        <v>34190</v>
      </c>
      <c r="AC32" s="216">
        <f t="shared" si="3"/>
        <v>50057</v>
      </c>
      <c r="AD32" s="216">
        <f t="shared" si="3"/>
        <v>155919</v>
      </c>
      <c r="AE32" s="216">
        <f t="shared" si="3"/>
        <v>148940</v>
      </c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0"/>
      <c r="AS32" s="80"/>
      <c r="AT32" s="80"/>
      <c r="AU32" s="80"/>
      <c r="AV32" s="8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</row>
    <row r="33" spans="1:43" s="6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</row>
    <row r="34" spans="1:43" s="6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s="66" customFormat="1" ht="11.25">
      <c r="A35" s="65"/>
      <c r="B35" s="65" t="s">
        <v>215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92"/>
      <c r="N35" s="92"/>
      <c r="O35" s="92"/>
      <c r="P35" s="92"/>
      <c r="Q35" s="9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1:43" s="62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M36" s="92"/>
      <c r="N36" s="92"/>
      <c r="O36" s="92"/>
      <c r="P36" s="92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62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M37" s="92"/>
      <c r="N37" s="92"/>
      <c r="O37" s="92"/>
      <c r="P37" s="92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s="62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5"/>
      <c r="M38" s="92"/>
      <c r="N38" s="92"/>
      <c r="O38" s="92"/>
      <c r="P38" s="93"/>
      <c r="AA38" s="84"/>
      <c r="AB38" s="84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s="62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6"/>
      <c r="L39" s="86"/>
      <c r="M39" s="94"/>
      <c r="N39" s="94"/>
      <c r="O39" s="94"/>
      <c r="P39" s="94"/>
      <c r="Z39" s="84"/>
      <c r="AA39" s="84"/>
      <c r="AB39" s="84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s="6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1"/>
      <c r="N40" s="91"/>
      <c r="O40" s="91"/>
      <c r="P40" s="9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s="6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1"/>
      <c r="N41" s="91"/>
      <c r="O41" s="91"/>
      <c r="P41" s="9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6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1"/>
      <c r="N42" s="91"/>
      <c r="O42" s="91"/>
      <c r="P42" s="91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s="62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1"/>
      <c r="N43" s="91"/>
      <c r="O43" s="91"/>
      <c r="P43" s="9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62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62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62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s="62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s="6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s="62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s="62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s="62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62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s="62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s="62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62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s="62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s="62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s="62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s="62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s="62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s="62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s="62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s="62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s="62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s="62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s="62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s="62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s="62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s="62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s="62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s="62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s="62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s="62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s="62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s="62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s="62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s="62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s="62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s="62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s="62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s="62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s="62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s="62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s="62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s="62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s="62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s="62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s="62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s="62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s="62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s="62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s="62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s="62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s="62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s="62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s="62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s="62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s="62" customFormat="1" ht="12.75">
      <c r="A98" s="8"/>
      <c r="B98" s="8"/>
      <c r="C98" s="8"/>
      <c r="D98" s="8"/>
      <c r="E98" s="8"/>
      <c r="F98" s="8"/>
      <c r="G98" s="8"/>
      <c r="H98" s="8"/>
      <c r="I98" s="8"/>
      <c r="J9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</sheetData>
  <mergeCells count="45">
    <mergeCell ref="A6:E6"/>
    <mergeCell ref="J8:S8"/>
    <mergeCell ref="J9:S9"/>
    <mergeCell ref="A1:Q1"/>
    <mergeCell ref="A2:Q2"/>
    <mergeCell ref="A3:Q3"/>
    <mergeCell ref="A4:Q4"/>
    <mergeCell ref="J10:S10"/>
    <mergeCell ref="J11:L11"/>
    <mergeCell ref="J12:S12"/>
    <mergeCell ref="J13:S13"/>
    <mergeCell ref="AC17:AE17"/>
    <mergeCell ref="AF17:AH17"/>
    <mergeCell ref="W17:Y17"/>
    <mergeCell ref="Z17:AB17"/>
    <mergeCell ref="W18:Y18"/>
    <mergeCell ref="Z18:AB18"/>
    <mergeCell ref="AC18:AE18"/>
    <mergeCell ref="AF18:AH18"/>
    <mergeCell ref="AI17:AK17"/>
    <mergeCell ref="AL17:AN17"/>
    <mergeCell ref="AO17:AQ17"/>
    <mergeCell ref="AO18:AQ18"/>
    <mergeCell ref="AL18:AN18"/>
    <mergeCell ref="AI18:AK18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</mergeCells>
  <printOptions/>
  <pageMargins left="0.75" right="0.75" top="1" bottom="1" header="0" footer="0"/>
  <pageSetup fitToHeight="2" fitToWidth="1" horizontalDpi="600" verticalDpi="600" orientation="landscape" paperSize="124" scale="64" r:id="rId4"/>
  <drawing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2007-07-30T21:10:57Z</cp:lastPrinted>
  <dcterms:created xsi:type="dcterms:W3CDTF">2005-09-05T18:56:16Z</dcterms:created>
  <dcterms:modified xsi:type="dcterms:W3CDTF">2007-07-30T21:11:20Z</dcterms:modified>
  <cp:category/>
  <cp:version/>
  <cp:contentType/>
  <cp:contentStatus/>
</cp:coreProperties>
</file>