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17a" sheetId="1" r:id="rId1"/>
    <sheet name="Tabla 30-17b" sheetId="2" r:id="rId2"/>
    <sheet name="Tabla 30-17c" sheetId="3" r:id="rId3"/>
    <sheet name="Tabla 30-17d" sheetId="4" r:id="rId4"/>
  </sheets>
  <definedNames>
    <definedName name="_xlnm.Print_Area" localSheetId="0">'Tabla 30-17a'!$A$1:$U$79</definedName>
  </definedNames>
  <calcPr fullCalcOnLoad="1"/>
</workbook>
</file>

<file path=xl/sharedStrings.xml><?xml version="1.0" encoding="utf-8"?>
<sst xmlns="http://schemas.openxmlformats.org/spreadsheetml/2006/main" count="331" uniqueCount="213">
  <si>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</si>
  <si>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</si>
  <si>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</si>
  <si>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</si>
  <si>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</si>
  <si>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</si>
  <si>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</si>
  <si>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</si>
  <si>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</si>
  <si>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</si>
  <si>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</si>
  <si>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</si>
  <si>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</si>
  <si>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</si>
  <si>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</si>
  <si>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</si>
  <si>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</si>
  <si>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</si>
  <si>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</si>
  <si>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</si>
  <si>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</si>
  <si>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</si>
  <si>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</si>
  <si>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</si>
  <si>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</si>
  <si>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</si>
  <si>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</si>
  <si>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</si>
  <si>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</si>
  <si>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</si>
  <si>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</si>
  <si>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</si>
  <si>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</si>
  <si>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</si>
  <si>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</si>
  <si>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</si>
  <si>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</si>
  <si>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</si>
  <si>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</si>
  <si>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</si>
  <si>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</si>
  <si>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</si>
  <si>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</si>
  <si>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</si>
  <si>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</si>
  <si>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</si>
  <si>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</si>
  <si>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</si>
  <si>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</si>
  <si>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</si>
  <si>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</si>
  <si>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</si>
  <si>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</si>
  <si>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</si>
  <si>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</si>
  <si>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</si>
  <si>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</si>
  <si>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</si>
  <si>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</si>
  <si>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</si>
  <si>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</si>
  <si>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</si>
  <si>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</si>
  <si>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</si>
  <si>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</si>
  <si>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</si>
  <si>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</si>
  <si>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</si>
  <si>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</si>
  <si>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</si>
  <si>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</si>
  <si>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</si>
  <si>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</si>
  <si>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</si>
  <si>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</si>
  <si>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</si>
  <si>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</si>
  <si>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</si>
  <si>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</si>
  <si>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</si>
  <si>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</si>
  <si>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</si>
  <si>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</si>
  <si>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</si>
  <si>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</si>
  <si>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</si>
  <si>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</si>
  <si>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</si>
  <si>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</si>
  <si>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</si>
  <si>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</si>
  <si>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</si>
  <si>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</si>
  <si>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</si>
  <si>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</si>
  <si>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</si>
  <si>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</si>
  <si>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</si>
  <si>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</si>
  <si>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</si>
  <si>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</si>
  <si>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</si>
  <si>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</si>
  <si>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</si>
  <si>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</si>
  <si>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</si>
  <si>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</si>
  <si>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</si>
  <si>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</si>
  <si>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</si>
  <si>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</si>
  <si>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</si>
  <si>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</si>
  <si>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</si>
  <si>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</si>
  <si>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</si>
  <si>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</si>
  <si>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</si>
  <si>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</si>
  <si>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</si>
  <si>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</si>
  <si>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</si>
  <si>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</si>
  <si>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</si>
  <si>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</si>
  <si>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</si>
  <si>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</si>
  <si>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</si>
  <si>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</si>
  <si>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</si>
  <si>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</si>
  <si>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</si>
  <si>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</si>
  <si>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</si>
  <si>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</si>
  <si>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</si>
  <si>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</si>
  <si>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</si>
  <si>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</si>
  <si>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</si>
  <si>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</si>
  <si>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</si>
  <si>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</si>
  <si>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</si>
  <si>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</si>
  <si>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</si>
  <si>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</si>
  <si>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</si>
  <si>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</si>
  <si>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</si>
  <si>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</si>
  <si>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</si>
  <si>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</si>
  <si>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</si>
  <si>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</si>
  <si>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</si>
  <si>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</si>
  <si>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</si>
  <si>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</si>
  <si>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</si>
  <si>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</si>
  <si>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</si>
  <si>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</si>
  <si>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</si>
  <si>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</si>
  <si>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</si>
  <si>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</si>
  <si>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</si>
  <si>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</si>
  <si>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</si>
  <si>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</si>
  <si>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</si>
  <si>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</si>
  <si>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</si>
  <si>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</si>
  <si>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</si>
  <si>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</si>
  <si>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</si>
  <si>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</si>
  <si>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</si>
  <si>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</si>
  <si>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</si>
  <si>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</si>
  <si>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</si>
  <si>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</si>
  <si>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</si>
  <si>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</si>
  <si>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</si>
  <si>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</si>
  <si>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</si>
  <si>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</si>
  <si>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</si>
  <si>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</si>
  <si>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</si>
  <si>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</si>
  <si>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</si>
  <si>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</si>
  <si>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</si>
  <si>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</si>
  <si>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</si>
  <si>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</si>
  <si>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</si>
  <si>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</si>
  <si>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</si>
  <si>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</si>
  <si>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Poptún</t>
  </si>
  <si>
    <t>Total Departamento de Petén</t>
  </si>
  <si>
    <t xml:space="preserve"> 30 - 17a</t>
  </si>
  <si>
    <t>Municipios del Departamento de Peten</t>
  </si>
  <si>
    <t>-</t>
  </si>
  <si>
    <t xml:space="preserve"> 30 - 17b</t>
  </si>
  <si>
    <t xml:space="preserve"> 30 - 17c</t>
  </si>
  <si>
    <t xml:space="preserve"> 30 - 17d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</si>
</sst>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6" xfId="0" applyFill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6" fontId="2" fillId="2" borderId="12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top" wrapText="1" readingOrder="1"/>
    </xf>
    <xf numFmtId="0" fontId="6" fillId="3" borderId="9" xfId="0" applyFont="1" applyFill="1" applyBorder="1" applyAlignment="1">
      <alignment horizontal="left" vertical="top" wrapText="1" readingOrder="1"/>
    </xf>
    <xf numFmtId="0" fontId="6" fillId="3" borderId="10" xfId="0" applyFont="1" applyFill="1" applyBorder="1" applyAlignment="1">
      <alignment horizontal="left" vertical="top" wrapText="1" readingOrder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2" xfId="0" applyFont="1" applyFill="1" applyBorder="1" applyAlignment="1">
      <alignment horizontal="left" vertical="top" wrapText="1" readingOrder="1"/>
    </xf>
    <xf numFmtId="0" fontId="1" fillId="3" borderId="12" xfId="0" applyFont="1" applyFill="1" applyBorder="1" applyAlignment="1">
      <alignment horizontal="left" vertical="top" wrapText="1" readingOrder="1"/>
    </xf>
    <xf numFmtId="1" fontId="3" fillId="3" borderId="12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3" fontId="3" fillId="3" borderId="6" xfId="0" applyNumberFormat="1" applyFont="1" applyFill="1" applyBorder="1" applyAlignment="1">
      <alignment horizontal="right" indent="2"/>
    </xf>
    <xf numFmtId="3" fontId="3" fillId="3" borderId="10" xfId="0" applyNumberFormat="1" applyFont="1" applyFill="1" applyBorder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0" fontId="0" fillId="3" borderId="0" xfId="0" applyFill="1" applyBorder="1" applyAlignment="1">
      <alignment/>
    </xf>
    <xf numFmtId="0" fontId="1" fillId="3" borderId="9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  <xf numFmtId="1" fontId="3" fillId="3" borderId="10" xfId="0" applyNumberFormat="1" applyFont="1" applyFill="1" applyBorder="1" applyAlignment="1">
      <alignment horizontal="center" readingOrder="1"/>
    </xf>
    <xf numFmtId="1" fontId="3" fillId="3" borderId="10" xfId="0" applyNumberFormat="1" applyFont="1" applyFill="1" applyBorder="1" applyAlignment="1">
      <alignment readingOrder="1"/>
    </xf>
    <xf numFmtId="1" fontId="3" fillId="3" borderId="11" xfId="0" applyNumberFormat="1" applyFont="1" applyFill="1" applyBorder="1" applyAlignment="1">
      <alignment readingOrder="1"/>
    </xf>
    <xf numFmtId="0" fontId="6" fillId="3" borderId="12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 wrapText="1" readingOrder="1"/>
    </xf>
    <xf numFmtId="3" fontId="2" fillId="3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0" fontId="1" fillId="3" borderId="12" xfId="0" applyFont="1" applyFill="1" applyBorder="1" applyAlignment="1">
      <alignment wrapText="1"/>
    </xf>
    <xf numFmtId="1" fontId="3" fillId="3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top" readingOrder="1"/>
    </xf>
    <xf numFmtId="0" fontId="1" fillId="3" borderId="12" xfId="0" applyFont="1" applyFill="1" applyBorder="1" applyAlignment="1">
      <alignment horizontal="left" vertical="top" readingOrder="1"/>
    </xf>
    <xf numFmtId="0" fontId="3" fillId="3" borderId="12" xfId="0" applyNumberFormat="1" applyFont="1" applyFill="1" applyBorder="1" applyAlignment="1">
      <alignment horizontal="right"/>
    </xf>
    <xf numFmtId="0" fontId="0" fillId="3" borderId="1" xfId="0" applyFill="1" applyBorder="1" applyAlignment="1">
      <alignment readingOrder="1"/>
    </xf>
    <xf numFmtId="0" fontId="3" fillId="3" borderId="0" xfId="0" applyNumberFormat="1" applyFont="1" applyFill="1" applyAlignment="1">
      <alignment horizontal="right" indent="2"/>
    </xf>
    <xf numFmtId="0" fontId="3" fillId="3" borderId="10" xfId="0" applyNumberFormat="1" applyFont="1" applyFill="1" applyBorder="1" applyAlignment="1">
      <alignment horizontal="right" indent="2"/>
    </xf>
    <xf numFmtId="0" fontId="6" fillId="3" borderId="12" xfId="0" applyFont="1" applyFill="1" applyBorder="1" applyAlignment="1">
      <alignment wrapText="1" readingOrder="1"/>
    </xf>
    <xf numFmtId="3" fontId="2" fillId="3" borderId="12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readingOrder="1"/>
    </xf>
    <xf numFmtId="2" fontId="5" fillId="3" borderId="12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1" fontId="3" fillId="3" borderId="10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showGridLines="0" tabSelected="1" workbookViewId="0" topLeftCell="I4">
      <selection activeCell="K46" sqref="K46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5.00390625" style="0" customWidth="1"/>
    <col min="16" max="16" width="14.140625" style="0" customWidth="1"/>
    <col min="20" max="20" width="16.28125" style="0" customWidth="1"/>
    <col min="21" max="21" width="15.140625" style="0" customWidth="1"/>
  </cols>
  <sheetData>
    <row r="1" spans="2:20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3" customFormat="1" ht="12.75" customHeight="1">
      <c r="A6" s="112" t="s">
        <v>4</v>
      </c>
      <c r="B6" s="111"/>
      <c r="C6" s="39"/>
      <c r="D6" s="75" t="s">
        <v>207</v>
      </c>
      <c r="E6" s="40"/>
      <c r="F6" s="26"/>
      <c r="H6" s="27"/>
      <c r="I6" s="28"/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</row>
    <row r="7" spans="1:21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17" s="3" customFormat="1" ht="12">
      <c r="A8" s="28" t="s">
        <v>73</v>
      </c>
      <c r="B8" s="4" t="s">
        <v>5</v>
      </c>
      <c r="C8" s="5" t="s">
        <v>123</v>
      </c>
      <c r="D8" s="5"/>
      <c r="E8" s="5"/>
      <c r="F8" s="5"/>
      <c r="G8" s="5"/>
      <c r="H8" s="30"/>
      <c r="I8" s="7"/>
      <c r="J8" s="7"/>
      <c r="K8" s="28"/>
      <c r="L8" s="28"/>
      <c r="M8" s="28"/>
      <c r="N8" s="28"/>
      <c r="O8" s="28"/>
      <c r="P8" s="28"/>
      <c r="Q8" s="28"/>
    </row>
    <row r="9" spans="1:17" s="35" customFormat="1" ht="12">
      <c r="A9" s="31"/>
      <c r="B9" s="32" t="s">
        <v>124</v>
      </c>
      <c r="C9" s="33" t="s">
        <v>125</v>
      </c>
      <c r="D9" s="33"/>
      <c r="E9" s="33"/>
      <c r="F9" s="33"/>
      <c r="G9" s="33"/>
      <c r="H9" s="34"/>
      <c r="I9" s="33"/>
      <c r="J9" s="33"/>
      <c r="K9" s="31"/>
      <c r="L9" s="31"/>
      <c r="M9" s="31"/>
      <c r="N9" s="31"/>
      <c r="O9" s="31"/>
      <c r="P9" s="31"/>
      <c r="Q9" s="31"/>
    </row>
    <row r="10" spans="1:17" s="3" customFormat="1" ht="12">
      <c r="A10" s="28"/>
      <c r="B10" s="6" t="s">
        <v>6</v>
      </c>
      <c r="C10" s="7" t="s">
        <v>208</v>
      </c>
      <c r="D10" s="7"/>
      <c r="E10" s="7"/>
      <c r="F10" s="7"/>
      <c r="G10" s="7"/>
      <c r="H10" s="36"/>
      <c r="I10" s="7"/>
      <c r="J10" s="7"/>
      <c r="K10" s="28"/>
      <c r="L10" s="28"/>
      <c r="M10" s="28"/>
      <c r="N10" s="28"/>
      <c r="O10" s="28"/>
      <c r="P10" s="28"/>
      <c r="Q10" s="28"/>
    </row>
    <row r="11" spans="1:17" s="3" customFormat="1" ht="12">
      <c r="A11" s="28"/>
      <c r="B11" s="6" t="s">
        <v>126</v>
      </c>
      <c r="C11" s="69" t="s">
        <v>127</v>
      </c>
      <c r="D11" s="70"/>
      <c r="E11" s="70"/>
      <c r="F11" s="7"/>
      <c r="G11" s="7"/>
      <c r="H11" s="36"/>
      <c r="I11" s="7"/>
      <c r="J11" s="7"/>
      <c r="K11" s="28"/>
      <c r="L11" s="28"/>
      <c r="M11" s="28"/>
      <c r="N11" s="28"/>
      <c r="O11" s="28"/>
      <c r="P11" s="28"/>
      <c r="Q11" s="28"/>
    </row>
    <row r="12" spans="1:17" s="3" customFormat="1" ht="12">
      <c r="A12" s="28"/>
      <c r="B12" s="6" t="s">
        <v>7</v>
      </c>
      <c r="C12" s="7" t="s">
        <v>128</v>
      </c>
      <c r="D12" s="7"/>
      <c r="E12" s="7"/>
      <c r="F12" s="7"/>
      <c r="G12" s="7"/>
      <c r="H12" s="36"/>
      <c r="I12" s="7"/>
      <c r="J12" s="7"/>
      <c r="K12" s="28"/>
      <c r="L12" s="28"/>
      <c r="M12" s="28"/>
      <c r="N12" s="28"/>
      <c r="O12" s="28"/>
      <c r="P12" s="28"/>
      <c r="Q12" s="28"/>
    </row>
    <row r="13" spans="1:17" s="3" customFormat="1" ht="12">
      <c r="A13" s="28"/>
      <c r="B13" s="8" t="s">
        <v>8</v>
      </c>
      <c r="C13" s="9" t="s">
        <v>129</v>
      </c>
      <c r="D13" s="9"/>
      <c r="E13" s="9"/>
      <c r="F13" s="9"/>
      <c r="G13" s="9"/>
      <c r="H13" s="37"/>
      <c r="I13" s="7"/>
      <c r="J13" s="7"/>
      <c r="K13" s="28"/>
      <c r="L13" s="28"/>
      <c r="M13" s="28"/>
      <c r="N13" s="28"/>
      <c r="O13" s="28"/>
      <c r="P13" s="28"/>
      <c r="Q13" s="28"/>
    </row>
    <row r="14" spans="1:2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2.75">
      <c r="B16" s="10"/>
      <c r="C16" s="10"/>
      <c r="D16" s="79" t="s">
        <v>194</v>
      </c>
      <c r="E16" s="79" t="s">
        <v>195</v>
      </c>
      <c r="F16" s="79" t="s">
        <v>196</v>
      </c>
      <c r="G16" s="79" t="s">
        <v>197</v>
      </c>
      <c r="H16" s="79" t="s">
        <v>198</v>
      </c>
      <c r="I16" s="79" t="s">
        <v>199</v>
      </c>
      <c r="J16" s="79" t="s">
        <v>200</v>
      </c>
      <c r="K16" s="79" t="s">
        <v>201</v>
      </c>
      <c r="L16" s="79" t="s">
        <v>202</v>
      </c>
      <c r="M16" s="79" t="s">
        <v>203</v>
      </c>
      <c r="N16" s="79" t="s">
        <v>204</v>
      </c>
      <c r="O16" s="79" t="s">
        <v>205</v>
      </c>
      <c r="P16" s="80" t="s">
        <v>206</v>
      </c>
      <c r="Q16" s="11"/>
      <c r="R16" s="11"/>
      <c r="S16" s="11"/>
      <c r="T16" s="11"/>
    </row>
    <row r="17" spans="2:21" ht="27" customHeight="1">
      <c r="B17" s="12"/>
      <c r="C17" s="12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45"/>
      <c r="R17" s="45"/>
      <c r="S17" s="45"/>
      <c r="T17" s="45"/>
      <c r="U17" s="46"/>
    </row>
    <row r="18" spans="2:21" ht="12.75" customHeight="1">
      <c r="B18" s="113" t="s">
        <v>9</v>
      </c>
      <c r="C18" s="114" t="s">
        <v>10</v>
      </c>
      <c r="D18" s="82">
        <v>1701</v>
      </c>
      <c r="E18" s="82">
        <v>1702</v>
      </c>
      <c r="F18" s="82">
        <v>1703</v>
      </c>
      <c r="G18" s="82">
        <v>1704</v>
      </c>
      <c r="H18" s="82">
        <v>1705</v>
      </c>
      <c r="I18" s="82">
        <v>1706</v>
      </c>
      <c r="J18" s="82">
        <v>1707</v>
      </c>
      <c r="K18" s="82">
        <v>1708</v>
      </c>
      <c r="L18" s="82">
        <v>1709</v>
      </c>
      <c r="M18" s="82">
        <v>1710</v>
      </c>
      <c r="N18" s="82">
        <v>1711</v>
      </c>
      <c r="O18" s="82">
        <v>1712</v>
      </c>
      <c r="P18" s="82">
        <v>17</v>
      </c>
      <c r="Q18" s="47"/>
      <c r="R18" s="47"/>
      <c r="S18" s="47"/>
      <c r="T18" s="45"/>
      <c r="U18" s="48"/>
    </row>
    <row r="19" spans="17:21" ht="12.75">
      <c r="Q19" s="20"/>
      <c r="R19" s="20"/>
      <c r="S19" s="20"/>
      <c r="T19" s="20"/>
      <c r="U19" s="20"/>
    </row>
    <row r="20" spans="1:21" ht="12.75" customHeight="1">
      <c r="A20" s="13"/>
      <c r="B20" s="115" t="s">
        <v>36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49"/>
      <c r="R20" s="49"/>
      <c r="S20" s="49"/>
      <c r="T20" s="49"/>
      <c r="U20" s="49"/>
    </row>
    <row r="21" spans="1:21" s="15" customFormat="1" ht="12.75">
      <c r="A21" s="14"/>
      <c r="B21" s="116" t="s">
        <v>37</v>
      </c>
      <c r="C21" s="89" t="s">
        <v>12</v>
      </c>
      <c r="D21" s="90">
        <v>173</v>
      </c>
      <c r="E21" s="90">
        <v>40</v>
      </c>
      <c r="F21" s="90">
        <v>35</v>
      </c>
      <c r="G21" s="90">
        <v>393</v>
      </c>
      <c r="H21" s="90">
        <v>1240</v>
      </c>
      <c r="I21" s="90">
        <v>128</v>
      </c>
      <c r="J21" s="90">
        <v>262</v>
      </c>
      <c r="K21" s="117">
        <v>917</v>
      </c>
      <c r="L21" s="90">
        <v>823</v>
      </c>
      <c r="M21" s="90">
        <v>1291</v>
      </c>
      <c r="N21" s="90">
        <v>434</v>
      </c>
      <c r="O21" s="90">
        <v>431</v>
      </c>
      <c r="P21" s="90">
        <v>6167</v>
      </c>
      <c r="Q21" s="50"/>
      <c r="R21" s="50"/>
      <c r="S21" s="50"/>
      <c r="T21" s="50"/>
      <c r="U21" s="51"/>
    </row>
    <row r="22" spans="1:21" s="15" customFormat="1" ht="12.75">
      <c r="A22" s="14"/>
      <c r="B22" s="116" t="s">
        <v>38</v>
      </c>
      <c r="C22" s="89" t="s">
        <v>11</v>
      </c>
      <c r="D22" s="90">
        <v>17907</v>
      </c>
      <c r="E22" s="90">
        <v>1050</v>
      </c>
      <c r="F22" s="90">
        <v>1785</v>
      </c>
      <c r="G22" s="90">
        <v>20412</v>
      </c>
      <c r="H22" s="90">
        <v>62777</v>
      </c>
      <c r="I22" s="90">
        <v>7140</v>
      </c>
      <c r="J22" s="90">
        <v>14561</v>
      </c>
      <c r="K22" s="117">
        <v>65970</v>
      </c>
      <c r="L22" s="90">
        <v>34290</v>
      </c>
      <c r="M22" s="90">
        <v>50744</v>
      </c>
      <c r="N22" s="90">
        <v>23484</v>
      </c>
      <c r="O22" s="90">
        <v>15699</v>
      </c>
      <c r="P22" s="90">
        <v>315819</v>
      </c>
      <c r="Q22" s="50"/>
      <c r="R22" s="50"/>
      <c r="S22" s="50"/>
      <c r="T22" s="50"/>
      <c r="U22" s="51"/>
    </row>
    <row r="23" spans="1:21" s="15" customFormat="1" ht="12.75">
      <c r="A23" s="14"/>
      <c r="B23" s="116" t="s">
        <v>39</v>
      </c>
      <c r="C23" s="89" t="s">
        <v>40</v>
      </c>
      <c r="D23" s="90">
        <v>10738</v>
      </c>
      <c r="E23" s="90">
        <v>738</v>
      </c>
      <c r="F23" s="90">
        <v>1237</v>
      </c>
      <c r="G23" s="90">
        <v>13624</v>
      </c>
      <c r="H23" s="90">
        <v>40361</v>
      </c>
      <c r="I23" s="90">
        <v>4012</v>
      </c>
      <c r="J23" s="90">
        <v>9484</v>
      </c>
      <c r="K23" s="117">
        <v>34011</v>
      </c>
      <c r="L23" s="90">
        <v>20362</v>
      </c>
      <c r="M23" s="90">
        <v>36616</v>
      </c>
      <c r="N23" s="90">
        <v>15850</v>
      </c>
      <c r="O23" s="90">
        <v>8315</v>
      </c>
      <c r="P23" s="90">
        <v>195348</v>
      </c>
      <c r="Q23" s="50"/>
      <c r="R23" s="50"/>
      <c r="S23" s="50"/>
      <c r="T23" s="50"/>
      <c r="U23" s="51"/>
    </row>
    <row r="24" spans="1:21" s="15" customFormat="1" ht="12.75">
      <c r="A24" s="14"/>
      <c r="B24" s="116" t="s">
        <v>41</v>
      </c>
      <c r="C24" s="89" t="s">
        <v>42</v>
      </c>
      <c r="D24" s="90">
        <v>7169</v>
      </c>
      <c r="E24" s="90">
        <v>312</v>
      </c>
      <c r="F24" s="90">
        <v>548</v>
      </c>
      <c r="G24" s="90">
        <v>6788</v>
      </c>
      <c r="H24" s="90">
        <v>22416</v>
      </c>
      <c r="I24" s="90">
        <v>3128</v>
      </c>
      <c r="J24" s="90">
        <v>5077</v>
      </c>
      <c r="K24" s="90">
        <v>31959</v>
      </c>
      <c r="L24" s="90">
        <v>13928</v>
      </c>
      <c r="M24" s="90">
        <v>14128</v>
      </c>
      <c r="N24" s="90">
        <v>7634</v>
      </c>
      <c r="O24" s="90">
        <v>7384</v>
      </c>
      <c r="P24" s="90">
        <v>120471</v>
      </c>
      <c r="Q24" s="50"/>
      <c r="R24" s="50"/>
      <c r="S24" s="50"/>
      <c r="T24" s="50"/>
      <c r="U24" s="51"/>
    </row>
    <row r="25" spans="1:21" s="15" customFormat="1" ht="12.75">
      <c r="A25" s="14"/>
      <c r="B25" s="116" t="s">
        <v>43</v>
      </c>
      <c r="C25" s="89" t="s">
        <v>44</v>
      </c>
      <c r="D25" s="90">
        <v>4106</v>
      </c>
      <c r="E25" s="90">
        <v>226</v>
      </c>
      <c r="F25" s="90">
        <v>443</v>
      </c>
      <c r="G25" s="90">
        <v>4100</v>
      </c>
      <c r="H25" s="90">
        <v>14290</v>
      </c>
      <c r="I25" s="90">
        <v>1199</v>
      </c>
      <c r="J25" s="90">
        <v>3568</v>
      </c>
      <c r="K25" s="117">
        <v>15033</v>
      </c>
      <c r="L25" s="90">
        <v>8247</v>
      </c>
      <c r="M25" s="90">
        <v>11122</v>
      </c>
      <c r="N25" s="90">
        <v>5055</v>
      </c>
      <c r="O25" s="90">
        <v>3549</v>
      </c>
      <c r="P25" s="90">
        <v>70938</v>
      </c>
      <c r="Q25" s="50"/>
      <c r="R25" s="50"/>
      <c r="S25" s="50"/>
      <c r="T25" s="50"/>
      <c r="U25" s="51"/>
    </row>
    <row r="26" spans="1:21" s="15" customFormat="1" ht="12.75">
      <c r="A26" s="14"/>
      <c r="B26" s="116" t="s">
        <v>45</v>
      </c>
      <c r="C26" s="89" t="s">
        <v>132</v>
      </c>
      <c r="D26" s="90">
        <v>2420</v>
      </c>
      <c r="E26" s="90">
        <v>113</v>
      </c>
      <c r="F26" s="90">
        <v>247</v>
      </c>
      <c r="G26" s="90">
        <v>2583</v>
      </c>
      <c r="H26" s="90">
        <v>7508</v>
      </c>
      <c r="I26" s="90">
        <v>624</v>
      </c>
      <c r="J26" s="90">
        <v>1856</v>
      </c>
      <c r="K26" s="117">
        <v>5975</v>
      </c>
      <c r="L26" s="90">
        <v>4779</v>
      </c>
      <c r="M26" s="90">
        <v>6324</v>
      </c>
      <c r="N26" s="90">
        <v>2889</v>
      </c>
      <c r="O26" s="90">
        <v>1892</v>
      </c>
      <c r="P26" s="90">
        <v>37210</v>
      </c>
      <c r="Q26" s="50"/>
      <c r="R26" s="50"/>
      <c r="S26" s="50"/>
      <c r="T26" s="50"/>
      <c r="U26" s="51"/>
    </row>
    <row r="27" spans="1:21" s="15" customFormat="1" ht="12.75">
      <c r="A27" s="14"/>
      <c r="B27" s="116" t="s">
        <v>46</v>
      </c>
      <c r="C27" s="89" t="s">
        <v>133</v>
      </c>
      <c r="D27" s="90">
        <v>1686</v>
      </c>
      <c r="E27" s="90">
        <v>113</v>
      </c>
      <c r="F27" s="90">
        <v>196</v>
      </c>
      <c r="G27" s="90">
        <v>1517</v>
      </c>
      <c r="H27" s="90">
        <v>6782</v>
      </c>
      <c r="I27" s="90">
        <v>575</v>
      </c>
      <c r="J27" s="90">
        <v>1712</v>
      </c>
      <c r="K27" s="90">
        <v>9058</v>
      </c>
      <c r="L27" s="90">
        <v>3468</v>
      </c>
      <c r="M27" s="90">
        <v>4798</v>
      </c>
      <c r="N27" s="90">
        <v>2166</v>
      </c>
      <c r="O27" s="90">
        <v>1657</v>
      </c>
      <c r="P27" s="90">
        <v>33728</v>
      </c>
      <c r="Q27" s="50"/>
      <c r="R27" s="50"/>
      <c r="S27" s="50"/>
      <c r="T27" s="50"/>
      <c r="U27" s="51"/>
    </row>
    <row r="28" spans="1:21" s="15" customFormat="1" ht="12.75">
      <c r="A28" s="14"/>
      <c r="B28" s="116" t="s">
        <v>47</v>
      </c>
      <c r="C28" s="89" t="s">
        <v>134</v>
      </c>
      <c r="D28" s="90">
        <v>13801</v>
      </c>
      <c r="E28" s="90">
        <v>824</v>
      </c>
      <c r="F28" s="90">
        <v>1342</v>
      </c>
      <c r="G28" s="90">
        <v>16312</v>
      </c>
      <c r="H28" s="90">
        <v>48487</v>
      </c>
      <c r="I28" s="90">
        <v>5941</v>
      </c>
      <c r="J28" s="90">
        <v>10993</v>
      </c>
      <c r="K28" s="90">
        <v>50937</v>
      </c>
      <c r="L28" s="90">
        <v>26043</v>
      </c>
      <c r="M28" s="90">
        <v>39622</v>
      </c>
      <c r="N28" s="90">
        <v>18429</v>
      </c>
      <c r="O28" s="90">
        <v>12150</v>
      </c>
      <c r="P28" s="90">
        <v>244881</v>
      </c>
      <c r="Q28" s="50"/>
      <c r="R28" s="50"/>
      <c r="S28" s="50"/>
      <c r="T28" s="50"/>
      <c r="U28" s="51"/>
    </row>
    <row r="29" spans="1:21" s="15" customFormat="1" ht="12.75">
      <c r="A29" s="14"/>
      <c r="B29" s="116" t="s">
        <v>48</v>
      </c>
      <c r="C29" s="89" t="s">
        <v>49</v>
      </c>
      <c r="D29" s="90">
        <v>3421</v>
      </c>
      <c r="E29" s="90">
        <v>193</v>
      </c>
      <c r="F29" s="90">
        <v>137</v>
      </c>
      <c r="G29" s="90">
        <v>2539</v>
      </c>
      <c r="H29" s="90">
        <v>8966</v>
      </c>
      <c r="I29" s="90">
        <v>1504</v>
      </c>
      <c r="J29" s="90">
        <v>1993</v>
      </c>
      <c r="K29" s="90">
        <v>7098</v>
      </c>
      <c r="L29" s="90">
        <v>4746</v>
      </c>
      <c r="M29" s="90">
        <v>7676</v>
      </c>
      <c r="N29" s="90">
        <v>3969</v>
      </c>
      <c r="O29" s="90">
        <v>2011</v>
      </c>
      <c r="P29" s="90">
        <v>44253</v>
      </c>
      <c r="Q29" s="50"/>
      <c r="R29" s="50"/>
      <c r="S29" s="50"/>
      <c r="T29" s="50"/>
      <c r="U29" s="51"/>
    </row>
    <row r="30" spans="1:21" s="15" customFormat="1" ht="12.75">
      <c r="A30" s="14"/>
      <c r="B30" s="116" t="s">
        <v>50</v>
      </c>
      <c r="C30" s="89" t="s">
        <v>51</v>
      </c>
      <c r="D30" s="90">
        <v>4485</v>
      </c>
      <c r="E30" s="90">
        <v>139</v>
      </c>
      <c r="F30" s="90">
        <v>184</v>
      </c>
      <c r="G30" s="90">
        <v>3176</v>
      </c>
      <c r="H30" s="90">
        <v>12087</v>
      </c>
      <c r="I30" s="90">
        <v>2301</v>
      </c>
      <c r="J30" s="90">
        <v>3050</v>
      </c>
      <c r="K30" s="90">
        <v>20517</v>
      </c>
      <c r="L30" s="90">
        <v>6964</v>
      </c>
      <c r="M30" s="90">
        <v>6029</v>
      </c>
      <c r="N30" s="90">
        <v>3317</v>
      </c>
      <c r="O30" s="90">
        <v>5169</v>
      </c>
      <c r="P30" s="90">
        <v>67418</v>
      </c>
      <c r="Q30" s="50"/>
      <c r="R30" s="50"/>
      <c r="S30" s="50"/>
      <c r="T30" s="50"/>
      <c r="U30" s="51"/>
    </row>
    <row r="31" spans="1:21" s="15" customFormat="1" ht="12.75">
      <c r="A31" s="14"/>
      <c r="B31" s="116" t="s">
        <v>52</v>
      </c>
      <c r="C31" s="89" t="s">
        <v>53</v>
      </c>
      <c r="D31" s="90">
        <v>4897</v>
      </c>
      <c r="E31" s="90">
        <v>432</v>
      </c>
      <c r="F31" s="90">
        <v>853</v>
      </c>
      <c r="G31" s="90">
        <v>8502</v>
      </c>
      <c r="H31" s="90">
        <v>23887</v>
      </c>
      <c r="I31" s="90">
        <v>1884</v>
      </c>
      <c r="J31" s="90">
        <v>5635</v>
      </c>
      <c r="K31" s="90">
        <v>20938</v>
      </c>
      <c r="L31" s="90">
        <v>10837</v>
      </c>
      <c r="M31" s="90">
        <v>22616</v>
      </c>
      <c r="N31" s="90">
        <v>8992</v>
      </c>
      <c r="O31" s="90">
        <v>4412</v>
      </c>
      <c r="P31" s="90">
        <v>113885</v>
      </c>
      <c r="Q31" s="50"/>
      <c r="R31" s="50"/>
      <c r="S31" s="50"/>
      <c r="T31" s="50"/>
      <c r="U31" s="51"/>
    </row>
    <row r="32" spans="1:21" s="15" customFormat="1" ht="12.75">
      <c r="A32" s="14"/>
      <c r="B32" s="116" t="s">
        <v>54</v>
      </c>
      <c r="C32" s="89" t="s">
        <v>55</v>
      </c>
      <c r="D32" s="90">
        <v>993</v>
      </c>
      <c r="E32" s="90">
        <v>57</v>
      </c>
      <c r="F32" s="90">
        <v>157</v>
      </c>
      <c r="G32" s="90">
        <v>2075</v>
      </c>
      <c r="H32" s="90">
        <v>3507</v>
      </c>
      <c r="I32" s="90">
        <v>252</v>
      </c>
      <c r="J32" s="90">
        <v>304</v>
      </c>
      <c r="K32" s="90">
        <v>2375</v>
      </c>
      <c r="L32" s="90">
        <v>3429</v>
      </c>
      <c r="M32" s="90">
        <v>3257</v>
      </c>
      <c r="N32" s="90">
        <v>2137</v>
      </c>
      <c r="O32" s="90">
        <v>556</v>
      </c>
      <c r="P32" s="90">
        <v>19099</v>
      </c>
      <c r="Q32" s="50"/>
      <c r="R32" s="50"/>
      <c r="S32" s="50"/>
      <c r="T32" s="50"/>
      <c r="U32" s="51"/>
    </row>
    <row r="33" spans="1:21" s="15" customFormat="1" ht="12.75">
      <c r="A33" s="14"/>
      <c r="B33" s="116" t="s">
        <v>56</v>
      </c>
      <c r="C33" s="89" t="s">
        <v>57</v>
      </c>
      <c r="D33" s="90">
        <v>5</v>
      </c>
      <c r="E33" s="90">
        <v>3</v>
      </c>
      <c r="F33" s="90">
        <v>11</v>
      </c>
      <c r="G33" s="90">
        <v>20</v>
      </c>
      <c r="H33" s="90">
        <v>40</v>
      </c>
      <c r="I33" s="90" t="s">
        <v>209</v>
      </c>
      <c r="J33" s="90">
        <v>11</v>
      </c>
      <c r="K33" s="90">
        <v>9</v>
      </c>
      <c r="L33" s="90">
        <v>67</v>
      </c>
      <c r="M33" s="90">
        <v>44</v>
      </c>
      <c r="N33" s="90">
        <v>14</v>
      </c>
      <c r="O33" s="90">
        <v>2</v>
      </c>
      <c r="P33" s="90">
        <v>226</v>
      </c>
      <c r="Q33" s="50"/>
      <c r="R33" s="50"/>
      <c r="S33" s="50"/>
      <c r="T33" s="50"/>
      <c r="U33" s="51"/>
    </row>
    <row r="34" spans="1:21" s="15" customFormat="1" ht="12.75">
      <c r="A34" s="14"/>
      <c r="B34" s="118"/>
      <c r="C34" s="92"/>
      <c r="D34" s="93"/>
      <c r="E34" s="93"/>
      <c r="F34" s="93"/>
      <c r="G34" s="93"/>
      <c r="H34" s="93"/>
      <c r="I34" s="93"/>
      <c r="J34" s="93"/>
      <c r="K34" s="119"/>
      <c r="L34" s="93"/>
      <c r="M34" s="93"/>
      <c r="N34" s="93"/>
      <c r="O34" s="93"/>
      <c r="P34" s="93"/>
      <c r="Q34" s="52"/>
      <c r="R34" s="52"/>
      <c r="S34" s="52"/>
      <c r="T34" s="52"/>
      <c r="U34" s="52"/>
    </row>
    <row r="35" spans="1:21" s="15" customFormat="1" ht="12.75">
      <c r="A35" s="14"/>
      <c r="B35" s="115" t="s">
        <v>58</v>
      </c>
      <c r="C35" s="85"/>
      <c r="D35" s="95"/>
      <c r="E35" s="95"/>
      <c r="F35" s="95"/>
      <c r="G35" s="95"/>
      <c r="H35" s="95"/>
      <c r="I35" s="95"/>
      <c r="J35" s="95"/>
      <c r="K35" s="120"/>
      <c r="L35" s="95"/>
      <c r="M35" s="95"/>
      <c r="N35" s="95"/>
      <c r="O35" s="95"/>
      <c r="P35" s="95"/>
      <c r="Q35" s="52"/>
      <c r="R35" s="52"/>
      <c r="S35" s="52"/>
      <c r="T35" s="52"/>
      <c r="U35" s="52"/>
    </row>
    <row r="36" spans="1:21" s="15" customFormat="1" ht="12.75">
      <c r="A36" s="14"/>
      <c r="B36" s="116" t="s">
        <v>59</v>
      </c>
      <c r="C36" s="89" t="s">
        <v>130</v>
      </c>
      <c r="D36" s="90">
        <v>46</v>
      </c>
      <c r="E36" s="90">
        <v>66</v>
      </c>
      <c r="F36" s="90">
        <v>11</v>
      </c>
      <c r="G36" s="90">
        <v>635</v>
      </c>
      <c r="H36" s="90">
        <v>356</v>
      </c>
      <c r="I36" s="90">
        <v>85</v>
      </c>
      <c r="J36" s="90">
        <v>18</v>
      </c>
      <c r="K36" s="117">
        <v>198</v>
      </c>
      <c r="L36" s="90">
        <v>440</v>
      </c>
      <c r="M36" s="90">
        <v>1548</v>
      </c>
      <c r="N36" s="90">
        <v>67</v>
      </c>
      <c r="O36" s="90">
        <v>74</v>
      </c>
      <c r="P36" s="90">
        <v>3544</v>
      </c>
      <c r="Q36" s="50"/>
      <c r="R36" s="50"/>
      <c r="S36" s="50"/>
      <c r="T36" s="50"/>
      <c r="U36" s="51"/>
    </row>
    <row r="37" spans="1:21" s="15" customFormat="1" ht="12.75">
      <c r="A37" s="14"/>
      <c r="B37" s="116" t="s">
        <v>60</v>
      </c>
      <c r="C37" s="89" t="s">
        <v>61</v>
      </c>
      <c r="D37" s="90">
        <v>411</v>
      </c>
      <c r="E37" s="90">
        <v>338</v>
      </c>
      <c r="F37" s="90">
        <v>63</v>
      </c>
      <c r="G37" s="90">
        <v>3024</v>
      </c>
      <c r="H37" s="90">
        <v>1758</v>
      </c>
      <c r="I37" s="90">
        <v>525</v>
      </c>
      <c r="J37" s="90">
        <v>80</v>
      </c>
      <c r="K37" s="117">
        <v>743</v>
      </c>
      <c r="L37" s="90">
        <v>1755</v>
      </c>
      <c r="M37" s="90">
        <v>6164</v>
      </c>
      <c r="N37" s="90">
        <v>291</v>
      </c>
      <c r="O37" s="90">
        <v>516</v>
      </c>
      <c r="P37" s="90">
        <v>15668</v>
      </c>
      <c r="Q37" s="50"/>
      <c r="R37" s="50"/>
      <c r="S37" s="50"/>
      <c r="T37" s="50"/>
      <c r="U37" s="51"/>
    </row>
    <row r="38" spans="1:21" s="17" customFormat="1" ht="12.75">
      <c r="A38" s="16"/>
      <c r="B38" s="116" t="s">
        <v>39</v>
      </c>
      <c r="C38" s="89" t="s">
        <v>62</v>
      </c>
      <c r="D38" s="90">
        <v>198</v>
      </c>
      <c r="E38" s="90">
        <v>199</v>
      </c>
      <c r="F38" s="90">
        <v>32</v>
      </c>
      <c r="G38" s="90">
        <v>1768</v>
      </c>
      <c r="H38" s="90">
        <v>1013</v>
      </c>
      <c r="I38" s="90">
        <v>295</v>
      </c>
      <c r="J38" s="90">
        <v>30</v>
      </c>
      <c r="K38" s="117">
        <v>402</v>
      </c>
      <c r="L38" s="90">
        <v>930</v>
      </c>
      <c r="M38" s="90">
        <v>3090</v>
      </c>
      <c r="N38" s="90">
        <v>143</v>
      </c>
      <c r="O38" s="90">
        <v>270</v>
      </c>
      <c r="P38" s="90">
        <v>8370</v>
      </c>
      <c r="Q38" s="50"/>
      <c r="R38" s="50"/>
      <c r="S38" s="50"/>
      <c r="T38" s="50"/>
      <c r="U38" s="51"/>
    </row>
    <row r="39" spans="1:21" s="19" customFormat="1" ht="12.75">
      <c r="A39" s="18"/>
      <c r="B39" s="116" t="s">
        <v>41</v>
      </c>
      <c r="C39" s="89" t="s">
        <v>63</v>
      </c>
      <c r="D39" s="90">
        <v>213</v>
      </c>
      <c r="E39" s="90">
        <v>139</v>
      </c>
      <c r="F39" s="90">
        <v>31</v>
      </c>
      <c r="G39" s="90">
        <v>1256</v>
      </c>
      <c r="H39" s="90">
        <v>745</v>
      </c>
      <c r="I39" s="90">
        <v>230</v>
      </c>
      <c r="J39" s="90">
        <v>50</v>
      </c>
      <c r="K39" s="117">
        <v>341</v>
      </c>
      <c r="L39" s="90">
        <v>825</v>
      </c>
      <c r="M39" s="90">
        <v>3074</v>
      </c>
      <c r="N39" s="90">
        <v>148</v>
      </c>
      <c r="O39" s="90">
        <v>246</v>
      </c>
      <c r="P39" s="90">
        <v>7298</v>
      </c>
      <c r="Q39" s="50"/>
      <c r="R39" s="50"/>
      <c r="S39" s="50"/>
      <c r="T39" s="50"/>
      <c r="U39" s="51"/>
    </row>
    <row r="40" spans="1:21" ht="12.75">
      <c r="A40" s="13"/>
      <c r="B40" s="118"/>
      <c r="C40" s="97"/>
      <c r="D40" s="93"/>
      <c r="E40" s="93"/>
      <c r="F40" s="93"/>
      <c r="G40" s="93"/>
      <c r="H40" s="93"/>
      <c r="I40" s="93"/>
      <c r="J40" s="93"/>
      <c r="K40" s="119"/>
      <c r="L40" s="93"/>
      <c r="M40" s="93"/>
      <c r="N40" s="93"/>
      <c r="O40" s="93"/>
      <c r="P40" s="93"/>
      <c r="Q40" s="52"/>
      <c r="R40" s="52"/>
      <c r="S40" s="52"/>
      <c r="T40" s="52"/>
      <c r="U40" s="52"/>
    </row>
    <row r="41" spans="1:21" ht="12.75">
      <c r="A41" s="13"/>
      <c r="B41" s="115" t="s">
        <v>64</v>
      </c>
      <c r="C41" s="85"/>
      <c r="D41" s="95"/>
      <c r="E41" s="95"/>
      <c r="F41" s="95"/>
      <c r="G41" s="95"/>
      <c r="H41" s="95"/>
      <c r="I41" s="95"/>
      <c r="J41" s="95"/>
      <c r="K41" s="120"/>
      <c r="L41" s="95"/>
      <c r="M41" s="95"/>
      <c r="N41" s="95"/>
      <c r="O41" s="95"/>
      <c r="P41" s="95"/>
      <c r="Q41" s="52"/>
      <c r="R41" s="52"/>
      <c r="S41" s="52"/>
      <c r="T41" s="52"/>
      <c r="U41" s="52"/>
    </row>
    <row r="42" spans="1:21" ht="12.75">
      <c r="A42" s="13"/>
      <c r="B42" s="116" t="s">
        <v>65</v>
      </c>
      <c r="C42" s="89" t="s">
        <v>13</v>
      </c>
      <c r="D42" s="90">
        <v>10</v>
      </c>
      <c r="E42" s="90">
        <v>7</v>
      </c>
      <c r="F42" s="90">
        <v>4</v>
      </c>
      <c r="G42" s="90">
        <v>6</v>
      </c>
      <c r="H42" s="90">
        <v>54</v>
      </c>
      <c r="I42" s="90">
        <v>8</v>
      </c>
      <c r="J42" s="90">
        <v>6</v>
      </c>
      <c r="K42" s="117">
        <v>19</v>
      </c>
      <c r="L42" s="90">
        <v>12</v>
      </c>
      <c r="M42" s="90">
        <v>76</v>
      </c>
      <c r="N42" s="90">
        <v>18</v>
      </c>
      <c r="O42" s="90">
        <v>7</v>
      </c>
      <c r="P42" s="90">
        <v>227</v>
      </c>
      <c r="Q42" s="50"/>
      <c r="R42" s="50"/>
      <c r="S42" s="50"/>
      <c r="T42" s="50"/>
      <c r="U42" s="51"/>
    </row>
    <row r="43" spans="1:21" ht="12.75">
      <c r="A43" s="13"/>
      <c r="B43" s="116" t="s">
        <v>66</v>
      </c>
      <c r="C43" s="89" t="s">
        <v>67</v>
      </c>
      <c r="D43" s="90">
        <v>89</v>
      </c>
      <c r="E43" s="90">
        <v>20</v>
      </c>
      <c r="F43" s="90">
        <v>17</v>
      </c>
      <c r="G43" s="90">
        <v>12</v>
      </c>
      <c r="H43" s="90">
        <v>384</v>
      </c>
      <c r="I43" s="90">
        <v>36</v>
      </c>
      <c r="J43" s="90">
        <v>117</v>
      </c>
      <c r="K43" s="117">
        <v>285</v>
      </c>
      <c r="L43" s="90">
        <v>116</v>
      </c>
      <c r="M43" s="90">
        <v>265</v>
      </c>
      <c r="N43" s="90">
        <v>352</v>
      </c>
      <c r="O43" s="90">
        <v>18</v>
      </c>
      <c r="P43" s="90">
        <v>1711</v>
      </c>
      <c r="Q43" s="50"/>
      <c r="R43" s="50"/>
      <c r="S43" s="50"/>
      <c r="T43" s="50"/>
      <c r="U43" s="51"/>
    </row>
    <row r="44" spans="1:21" ht="12.75">
      <c r="A44" s="13"/>
      <c r="B44" s="116" t="s">
        <v>39</v>
      </c>
      <c r="C44" s="89" t="s">
        <v>68</v>
      </c>
      <c r="D44" s="90">
        <v>48</v>
      </c>
      <c r="E44" s="90">
        <v>9</v>
      </c>
      <c r="F44" s="90">
        <v>11</v>
      </c>
      <c r="G44" s="90">
        <v>11</v>
      </c>
      <c r="H44" s="90">
        <v>269</v>
      </c>
      <c r="I44" s="90">
        <v>29</v>
      </c>
      <c r="J44" s="90">
        <v>77</v>
      </c>
      <c r="K44" s="117">
        <v>203</v>
      </c>
      <c r="L44" s="90">
        <v>88</v>
      </c>
      <c r="M44" s="90">
        <v>176</v>
      </c>
      <c r="N44" s="90">
        <v>220</v>
      </c>
      <c r="O44" s="90">
        <v>16</v>
      </c>
      <c r="P44" s="90">
        <v>1157</v>
      </c>
      <c r="Q44" s="50"/>
      <c r="R44" s="50"/>
      <c r="S44" s="50"/>
      <c r="T44" s="50"/>
      <c r="U44" s="51"/>
    </row>
    <row r="45" spans="1:21" ht="12.75">
      <c r="A45" s="13"/>
      <c r="B45" s="116" t="s">
        <v>41</v>
      </c>
      <c r="C45" s="89" t="s">
        <v>69</v>
      </c>
      <c r="D45" s="90">
        <v>41</v>
      </c>
      <c r="E45" s="90">
        <v>11</v>
      </c>
      <c r="F45" s="90">
        <v>6</v>
      </c>
      <c r="G45" s="90">
        <v>1</v>
      </c>
      <c r="H45" s="90">
        <v>115</v>
      </c>
      <c r="I45" s="90">
        <v>7</v>
      </c>
      <c r="J45" s="90">
        <v>40</v>
      </c>
      <c r="K45" s="117">
        <v>82</v>
      </c>
      <c r="L45" s="90">
        <v>28</v>
      </c>
      <c r="M45" s="90">
        <v>89</v>
      </c>
      <c r="N45" s="90">
        <v>132</v>
      </c>
      <c r="O45" s="90">
        <v>2</v>
      </c>
      <c r="P45" s="90">
        <v>554</v>
      </c>
      <c r="Q45" s="50"/>
      <c r="R45" s="50"/>
      <c r="S45" s="50"/>
      <c r="T45" s="50"/>
      <c r="U45" s="51"/>
    </row>
    <row r="46" spans="1:21" ht="12.75">
      <c r="A46" s="13"/>
      <c r="B46" s="118"/>
      <c r="C46" s="97"/>
      <c r="D46" s="93"/>
      <c r="E46" s="93"/>
      <c r="F46" s="93"/>
      <c r="G46" s="93"/>
      <c r="H46" s="93"/>
      <c r="I46" s="93"/>
      <c r="J46" s="93"/>
      <c r="K46" s="119"/>
      <c r="L46" s="93"/>
      <c r="M46" s="93"/>
      <c r="N46" s="93"/>
      <c r="O46" s="93"/>
      <c r="P46" s="93"/>
      <c r="Q46" s="52"/>
      <c r="R46" s="52"/>
      <c r="S46" s="52"/>
      <c r="T46" s="52"/>
      <c r="U46" s="52"/>
    </row>
    <row r="47" spans="1:21" ht="12.75">
      <c r="A47" s="13"/>
      <c r="B47" s="115" t="s">
        <v>70</v>
      </c>
      <c r="C47" s="85"/>
      <c r="D47" s="95"/>
      <c r="E47" s="95"/>
      <c r="F47" s="95"/>
      <c r="G47" s="95"/>
      <c r="H47" s="95"/>
      <c r="I47" s="95"/>
      <c r="J47" s="95"/>
      <c r="K47" s="120"/>
      <c r="L47" s="95"/>
      <c r="M47" s="95"/>
      <c r="N47" s="95"/>
      <c r="O47" s="95"/>
      <c r="P47" s="95"/>
      <c r="Q47" s="52"/>
      <c r="R47" s="52"/>
      <c r="S47" s="52"/>
      <c r="T47" s="52"/>
      <c r="U47" s="52"/>
    </row>
    <row r="48" spans="1:21" ht="12.75">
      <c r="A48" s="13"/>
      <c r="B48" s="116" t="s">
        <v>71</v>
      </c>
      <c r="C48" s="89" t="s">
        <v>72</v>
      </c>
      <c r="D48" s="90">
        <f>SUM(D50+D54)</f>
        <v>17</v>
      </c>
      <c r="E48" s="90">
        <f aca="true" t="shared" si="0" ref="E48:P48">SUM(E50+E54)</f>
        <v>8</v>
      </c>
      <c r="F48" s="90">
        <f t="shared" si="0"/>
        <v>8</v>
      </c>
      <c r="G48" s="90">
        <f t="shared" si="0"/>
        <v>44</v>
      </c>
      <c r="H48" s="90">
        <f t="shared" si="0"/>
        <v>40</v>
      </c>
      <c r="I48" s="90">
        <f t="shared" si="0"/>
        <v>9</v>
      </c>
      <c r="J48" s="90">
        <f t="shared" si="0"/>
        <v>11</v>
      </c>
      <c r="K48" s="90">
        <f t="shared" si="0"/>
        <v>36</v>
      </c>
      <c r="L48" s="90">
        <f t="shared" si="0"/>
        <v>28</v>
      </c>
      <c r="M48" s="90">
        <f t="shared" si="0"/>
        <v>46</v>
      </c>
      <c r="N48" s="90">
        <f t="shared" si="0"/>
        <v>25</v>
      </c>
      <c r="O48" s="90">
        <f t="shared" si="0"/>
        <v>13</v>
      </c>
      <c r="P48" s="90">
        <f t="shared" si="0"/>
        <v>285</v>
      </c>
      <c r="Q48" s="50"/>
      <c r="R48" s="50"/>
      <c r="S48" s="50"/>
      <c r="T48" s="50"/>
      <c r="U48" s="51"/>
    </row>
    <row r="49" spans="1:21" s="15" customFormat="1" ht="12.75">
      <c r="A49" s="14"/>
      <c r="B49" s="116" t="s">
        <v>74</v>
      </c>
      <c r="C49" s="89" t="s">
        <v>75</v>
      </c>
      <c r="D49" s="90">
        <f>SUM(D51+D55)</f>
        <v>255</v>
      </c>
      <c r="E49" s="90">
        <f aca="true" t="shared" si="1" ref="E49:P49">SUM(E51+E55)</f>
        <v>35</v>
      </c>
      <c r="F49" s="90">
        <f t="shared" si="1"/>
        <v>93</v>
      </c>
      <c r="G49" s="90">
        <f t="shared" si="1"/>
        <v>666</v>
      </c>
      <c r="H49" s="90">
        <f t="shared" si="1"/>
        <v>707</v>
      </c>
      <c r="I49" s="90">
        <f t="shared" si="1"/>
        <v>355</v>
      </c>
      <c r="J49" s="90">
        <f t="shared" si="1"/>
        <v>241</v>
      </c>
      <c r="K49" s="90">
        <f t="shared" si="1"/>
        <v>493</v>
      </c>
      <c r="L49" s="90">
        <f t="shared" si="1"/>
        <v>284</v>
      </c>
      <c r="M49" s="90">
        <f t="shared" si="1"/>
        <v>980</v>
      </c>
      <c r="N49" s="90">
        <f t="shared" si="1"/>
        <v>370</v>
      </c>
      <c r="O49" s="90">
        <f t="shared" si="1"/>
        <v>148</v>
      </c>
      <c r="P49" s="90">
        <f t="shared" si="1"/>
        <v>4627</v>
      </c>
      <c r="Q49" s="50"/>
      <c r="R49" s="50"/>
      <c r="S49" s="50"/>
      <c r="T49" s="50"/>
      <c r="U49" s="51"/>
    </row>
    <row r="50" spans="1:21" ht="12.75" customHeight="1">
      <c r="A50" s="13"/>
      <c r="B50" s="116" t="s">
        <v>76</v>
      </c>
      <c r="C50" s="89" t="s">
        <v>77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50"/>
      <c r="R50" s="50"/>
      <c r="S50" s="50"/>
      <c r="T50" s="50"/>
      <c r="U50" s="51"/>
    </row>
    <row r="51" spans="1:21" ht="12.75" customHeight="1">
      <c r="A51" s="13"/>
      <c r="B51" s="116" t="s">
        <v>78</v>
      </c>
      <c r="C51" s="89" t="s">
        <v>79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50"/>
      <c r="R51" s="50"/>
      <c r="S51" s="50"/>
      <c r="T51" s="50"/>
      <c r="U51" s="51"/>
    </row>
    <row r="52" spans="1:21" ht="12.75" customHeight="1">
      <c r="A52" s="13"/>
      <c r="B52" s="116" t="s">
        <v>80</v>
      </c>
      <c r="C52" s="89" t="s">
        <v>81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50"/>
      <c r="R52" s="50"/>
      <c r="S52" s="50"/>
      <c r="T52" s="50"/>
      <c r="U52" s="51"/>
    </row>
    <row r="53" spans="1:21" ht="12.75" customHeight="1">
      <c r="A53" s="13"/>
      <c r="B53" s="116" t="s">
        <v>82</v>
      </c>
      <c r="C53" s="89" t="s">
        <v>83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50"/>
      <c r="R53" s="50"/>
      <c r="S53" s="50"/>
      <c r="T53" s="50"/>
      <c r="U53" s="51"/>
    </row>
    <row r="54" spans="1:21" ht="12.75">
      <c r="A54" s="13"/>
      <c r="B54" s="116" t="s">
        <v>84</v>
      </c>
      <c r="C54" s="89" t="s">
        <v>85</v>
      </c>
      <c r="D54" s="90">
        <v>17</v>
      </c>
      <c r="E54" s="90">
        <v>8</v>
      </c>
      <c r="F54" s="90">
        <v>8</v>
      </c>
      <c r="G54" s="90">
        <v>44</v>
      </c>
      <c r="H54" s="90">
        <v>40</v>
      </c>
      <c r="I54" s="90">
        <v>9</v>
      </c>
      <c r="J54" s="90">
        <v>11</v>
      </c>
      <c r="K54" s="117">
        <v>36</v>
      </c>
      <c r="L54" s="90">
        <v>28</v>
      </c>
      <c r="M54" s="90">
        <v>46</v>
      </c>
      <c r="N54" s="90">
        <v>25</v>
      </c>
      <c r="O54" s="90">
        <v>13</v>
      </c>
      <c r="P54" s="90">
        <v>285</v>
      </c>
      <c r="Q54" s="50"/>
      <c r="R54" s="50"/>
      <c r="S54" s="50"/>
      <c r="T54" s="50"/>
      <c r="U54" s="51"/>
    </row>
    <row r="55" spans="1:21" ht="12.75">
      <c r="A55" s="13"/>
      <c r="B55" s="116" t="s">
        <v>86</v>
      </c>
      <c r="C55" s="89" t="s">
        <v>87</v>
      </c>
      <c r="D55" s="90">
        <v>255</v>
      </c>
      <c r="E55" s="90">
        <v>35</v>
      </c>
      <c r="F55" s="90">
        <v>93</v>
      </c>
      <c r="G55" s="90">
        <v>666</v>
      </c>
      <c r="H55" s="90">
        <v>707</v>
      </c>
      <c r="I55" s="90">
        <v>355</v>
      </c>
      <c r="J55" s="90">
        <v>241</v>
      </c>
      <c r="K55" s="117">
        <v>493</v>
      </c>
      <c r="L55" s="90">
        <v>284</v>
      </c>
      <c r="M55" s="90">
        <v>980</v>
      </c>
      <c r="N55" s="90">
        <v>370</v>
      </c>
      <c r="O55" s="90">
        <v>148</v>
      </c>
      <c r="P55" s="90">
        <v>4627</v>
      </c>
      <c r="Q55" s="50"/>
      <c r="R55" s="50"/>
      <c r="S55" s="50"/>
      <c r="T55" s="50"/>
      <c r="U55" s="51"/>
    </row>
    <row r="56" spans="1:21" ht="12.75">
      <c r="A56" s="13"/>
      <c r="B56" s="116" t="s">
        <v>88</v>
      </c>
      <c r="C56" s="89" t="s">
        <v>89</v>
      </c>
      <c r="D56" s="90">
        <v>147</v>
      </c>
      <c r="E56" s="90">
        <v>20</v>
      </c>
      <c r="F56" s="90">
        <v>67</v>
      </c>
      <c r="G56" s="90">
        <v>424</v>
      </c>
      <c r="H56" s="90">
        <v>491</v>
      </c>
      <c r="I56" s="90">
        <v>288</v>
      </c>
      <c r="J56" s="90">
        <v>145</v>
      </c>
      <c r="K56" s="117">
        <v>251</v>
      </c>
      <c r="L56" s="90">
        <v>190</v>
      </c>
      <c r="M56" s="90">
        <v>621</v>
      </c>
      <c r="N56" s="90">
        <v>265</v>
      </c>
      <c r="O56" s="90">
        <v>100</v>
      </c>
      <c r="P56" s="90">
        <v>3009</v>
      </c>
      <c r="Q56" s="50"/>
      <c r="R56" s="50"/>
      <c r="S56" s="50"/>
      <c r="T56" s="50"/>
      <c r="U56" s="51"/>
    </row>
    <row r="57" spans="1:21" ht="12.75">
      <c r="A57" s="13"/>
      <c r="B57" s="116" t="s">
        <v>90</v>
      </c>
      <c r="C57" s="89" t="s">
        <v>91</v>
      </c>
      <c r="D57" s="90">
        <v>108</v>
      </c>
      <c r="E57" s="90">
        <v>15</v>
      </c>
      <c r="F57" s="90">
        <v>26</v>
      </c>
      <c r="G57" s="90">
        <v>242</v>
      </c>
      <c r="H57" s="90">
        <v>216</v>
      </c>
      <c r="I57" s="90">
        <v>67</v>
      </c>
      <c r="J57" s="90">
        <v>96</v>
      </c>
      <c r="K57" s="117">
        <v>242</v>
      </c>
      <c r="L57" s="90">
        <v>94</v>
      </c>
      <c r="M57" s="90">
        <v>359</v>
      </c>
      <c r="N57" s="90">
        <v>105</v>
      </c>
      <c r="O57" s="90">
        <v>48</v>
      </c>
      <c r="P57" s="90">
        <v>1618</v>
      </c>
      <c r="Q57" s="50"/>
      <c r="R57" s="50"/>
      <c r="S57" s="50"/>
      <c r="T57" s="50"/>
      <c r="U57" s="51"/>
    </row>
    <row r="58" spans="1:21" ht="12.75">
      <c r="A58" s="13"/>
      <c r="B58" s="118"/>
      <c r="C58" s="97"/>
      <c r="D58" s="93"/>
      <c r="E58" s="93"/>
      <c r="F58" s="93"/>
      <c r="G58" s="93"/>
      <c r="H58" s="93"/>
      <c r="I58" s="93"/>
      <c r="J58" s="93"/>
      <c r="K58" s="119"/>
      <c r="L58" s="93"/>
      <c r="M58" s="93"/>
      <c r="N58" s="93"/>
      <c r="O58" s="93"/>
      <c r="P58" s="93"/>
      <c r="Q58" s="52"/>
      <c r="R58" s="52"/>
      <c r="S58" s="52"/>
      <c r="T58" s="52"/>
      <c r="U58" s="52"/>
    </row>
    <row r="59" spans="1:21" ht="12.75">
      <c r="A59" s="13"/>
      <c r="B59" s="115" t="s">
        <v>92</v>
      </c>
      <c r="C59" s="85"/>
      <c r="D59" s="95"/>
      <c r="E59" s="95"/>
      <c r="F59" s="95"/>
      <c r="G59" s="95"/>
      <c r="H59" s="95"/>
      <c r="I59" s="95"/>
      <c r="J59" s="95"/>
      <c r="K59" s="120"/>
      <c r="L59" s="95"/>
      <c r="M59" s="95"/>
      <c r="N59" s="95"/>
      <c r="O59" s="95"/>
      <c r="P59" s="95"/>
      <c r="Q59" s="52"/>
      <c r="R59" s="52"/>
      <c r="S59" s="52"/>
      <c r="T59" s="52"/>
      <c r="U59" s="52"/>
    </row>
    <row r="60" spans="1:21" ht="12.75">
      <c r="A60" s="13"/>
      <c r="B60" s="116" t="s">
        <v>93</v>
      </c>
      <c r="C60" s="89" t="s">
        <v>14</v>
      </c>
      <c r="D60" s="90">
        <v>180</v>
      </c>
      <c r="E60" s="90">
        <f aca="true" t="shared" si="2" ref="E60:P60">SUM(E62+E67+E69+E71)</f>
        <v>302</v>
      </c>
      <c r="F60" s="90">
        <f t="shared" si="2"/>
        <v>75</v>
      </c>
      <c r="G60" s="90">
        <f t="shared" si="2"/>
        <v>2908</v>
      </c>
      <c r="H60" s="90">
        <f t="shared" si="2"/>
        <v>1614</v>
      </c>
      <c r="I60" s="90">
        <f t="shared" si="2"/>
        <v>398</v>
      </c>
      <c r="J60" s="90">
        <f t="shared" si="2"/>
        <v>83</v>
      </c>
      <c r="K60" s="90">
        <f t="shared" si="2"/>
        <v>779</v>
      </c>
      <c r="L60" s="90">
        <f t="shared" si="2"/>
        <v>919</v>
      </c>
      <c r="M60" s="90">
        <f t="shared" si="2"/>
        <v>4836</v>
      </c>
      <c r="N60" s="90">
        <f t="shared" si="2"/>
        <v>107</v>
      </c>
      <c r="O60" s="90">
        <f t="shared" si="2"/>
        <v>123</v>
      </c>
      <c r="P60" s="90">
        <f t="shared" si="2"/>
        <v>12324</v>
      </c>
      <c r="Q60" s="50"/>
      <c r="R60" s="50"/>
      <c r="S60" s="50"/>
      <c r="T60" s="50"/>
      <c r="U60" s="51"/>
    </row>
    <row r="61" spans="1:21" ht="12.75">
      <c r="A61" s="13"/>
      <c r="B61" s="116" t="s">
        <v>94</v>
      </c>
      <c r="C61" s="89" t="s">
        <v>15</v>
      </c>
      <c r="D61" s="90">
        <f>SUM(D63+D68+D70+D72)</f>
        <v>5857</v>
      </c>
      <c r="E61" s="90">
        <f aca="true" t="shared" si="3" ref="E61:P61">SUM(E63+E68+E70+E72)</f>
        <v>3910</v>
      </c>
      <c r="F61" s="90">
        <f t="shared" si="3"/>
        <v>5584</v>
      </c>
      <c r="G61" s="90">
        <f t="shared" si="3"/>
        <v>62059</v>
      </c>
      <c r="H61" s="90">
        <f t="shared" si="3"/>
        <v>39970</v>
      </c>
      <c r="I61" s="90">
        <f t="shared" si="3"/>
        <v>6522</v>
      </c>
      <c r="J61" s="90">
        <f t="shared" si="3"/>
        <v>2296</v>
      </c>
      <c r="K61" s="90">
        <f t="shared" si="3"/>
        <v>26509</v>
      </c>
      <c r="L61" s="90">
        <f t="shared" si="3"/>
        <v>20655</v>
      </c>
      <c r="M61" s="90">
        <f t="shared" si="3"/>
        <v>91293</v>
      </c>
      <c r="N61" s="90">
        <f t="shared" si="3"/>
        <v>5273</v>
      </c>
      <c r="O61" s="90">
        <f t="shared" si="3"/>
        <v>18542</v>
      </c>
      <c r="P61" s="90">
        <f t="shared" si="3"/>
        <v>288470</v>
      </c>
      <c r="Q61" s="50"/>
      <c r="R61" s="50"/>
      <c r="S61" s="50"/>
      <c r="T61" s="50"/>
      <c r="U61" s="51"/>
    </row>
    <row r="62" spans="1:21" ht="12.75">
      <c r="A62" s="13"/>
      <c r="B62" s="116" t="s">
        <v>95</v>
      </c>
      <c r="C62" s="89" t="s">
        <v>96</v>
      </c>
      <c r="D62" s="90">
        <v>94</v>
      </c>
      <c r="E62" s="90">
        <v>154</v>
      </c>
      <c r="F62" s="90">
        <v>44</v>
      </c>
      <c r="G62" s="90">
        <v>1606</v>
      </c>
      <c r="H62" s="90">
        <v>889</v>
      </c>
      <c r="I62" s="90">
        <v>223</v>
      </c>
      <c r="J62" s="90">
        <v>43</v>
      </c>
      <c r="K62" s="117">
        <v>447</v>
      </c>
      <c r="L62" s="90">
        <v>583</v>
      </c>
      <c r="M62" s="90">
        <v>2790</v>
      </c>
      <c r="N62" s="90">
        <v>73</v>
      </c>
      <c r="O62" s="90">
        <v>78</v>
      </c>
      <c r="P62" s="90">
        <v>7024</v>
      </c>
      <c r="Q62" s="50"/>
      <c r="R62" s="50"/>
      <c r="S62" s="50"/>
      <c r="T62" s="50"/>
      <c r="U62" s="51"/>
    </row>
    <row r="63" spans="1:21" s="15" customFormat="1" ht="12.75">
      <c r="A63" s="14"/>
      <c r="B63" s="116" t="s">
        <v>97</v>
      </c>
      <c r="C63" s="89" t="s">
        <v>98</v>
      </c>
      <c r="D63" s="90">
        <v>4960</v>
      </c>
      <c r="E63" s="90">
        <v>2957</v>
      </c>
      <c r="F63" s="90">
        <v>5258</v>
      </c>
      <c r="G63" s="90">
        <v>52836</v>
      </c>
      <c r="H63" s="90">
        <v>34609</v>
      </c>
      <c r="I63" s="90">
        <v>5819</v>
      </c>
      <c r="J63" s="90">
        <v>1967</v>
      </c>
      <c r="K63" s="117">
        <v>23824</v>
      </c>
      <c r="L63" s="90">
        <v>18587</v>
      </c>
      <c r="M63" s="90">
        <v>76223</v>
      </c>
      <c r="N63" s="90">
        <v>4924</v>
      </c>
      <c r="O63" s="90">
        <v>18158</v>
      </c>
      <c r="P63" s="90">
        <v>250122</v>
      </c>
      <c r="Q63" s="50"/>
      <c r="R63" s="50"/>
      <c r="S63" s="50"/>
      <c r="T63" s="50"/>
      <c r="U63" s="51"/>
    </row>
    <row r="64" spans="1:21" ht="12.75">
      <c r="A64" s="13"/>
      <c r="B64" s="116" t="s">
        <v>99</v>
      </c>
      <c r="C64" s="89" t="s">
        <v>100</v>
      </c>
      <c r="D64" s="90">
        <v>1093</v>
      </c>
      <c r="E64" s="90">
        <v>597</v>
      </c>
      <c r="F64" s="90">
        <v>560</v>
      </c>
      <c r="G64" s="90">
        <v>7735</v>
      </c>
      <c r="H64" s="90">
        <v>6186</v>
      </c>
      <c r="I64" s="90">
        <v>831</v>
      </c>
      <c r="J64" s="90">
        <v>455</v>
      </c>
      <c r="K64" s="117">
        <v>3953</v>
      </c>
      <c r="L64" s="90">
        <v>4717</v>
      </c>
      <c r="M64" s="90">
        <v>16402</v>
      </c>
      <c r="N64" s="90">
        <v>779</v>
      </c>
      <c r="O64" s="90">
        <v>1054</v>
      </c>
      <c r="P64" s="90">
        <v>44362</v>
      </c>
      <c r="Q64" s="50"/>
      <c r="R64" s="50"/>
      <c r="S64" s="50"/>
      <c r="T64" s="50"/>
      <c r="U64" s="51"/>
    </row>
    <row r="65" spans="1:21" ht="12.75">
      <c r="A65" s="13"/>
      <c r="B65" s="116" t="s">
        <v>101</v>
      </c>
      <c r="C65" s="89" t="s">
        <v>102</v>
      </c>
      <c r="D65" s="90">
        <v>309</v>
      </c>
      <c r="E65" s="90">
        <v>238</v>
      </c>
      <c r="F65" s="90">
        <v>2050</v>
      </c>
      <c r="G65" s="90">
        <v>7097</v>
      </c>
      <c r="H65" s="90">
        <v>3339</v>
      </c>
      <c r="I65" s="90">
        <v>1082</v>
      </c>
      <c r="J65" s="90">
        <v>539</v>
      </c>
      <c r="K65" s="117">
        <v>2745</v>
      </c>
      <c r="L65" s="90">
        <v>730</v>
      </c>
      <c r="M65" s="90">
        <v>6578</v>
      </c>
      <c r="N65" s="90">
        <v>190</v>
      </c>
      <c r="O65" s="90">
        <v>5442</v>
      </c>
      <c r="P65" s="90">
        <v>30339</v>
      </c>
      <c r="Q65" s="50"/>
      <c r="R65" s="50"/>
      <c r="S65" s="50"/>
      <c r="T65" s="50"/>
      <c r="U65" s="51"/>
    </row>
    <row r="66" spans="1:21" ht="12.75">
      <c r="A66" s="13"/>
      <c r="B66" s="116" t="s">
        <v>103</v>
      </c>
      <c r="C66" s="89" t="s">
        <v>104</v>
      </c>
      <c r="D66" s="90">
        <v>3558</v>
      </c>
      <c r="E66" s="90">
        <v>2122</v>
      </c>
      <c r="F66" s="90">
        <v>2648</v>
      </c>
      <c r="G66" s="90">
        <v>38004</v>
      </c>
      <c r="H66" s="90">
        <v>25084</v>
      </c>
      <c r="I66" s="90">
        <v>3906</v>
      </c>
      <c r="J66" s="90">
        <v>973</v>
      </c>
      <c r="K66" s="117">
        <v>17126</v>
      </c>
      <c r="L66" s="90">
        <v>13140</v>
      </c>
      <c r="M66" s="90">
        <v>53243</v>
      </c>
      <c r="N66" s="90">
        <v>3955</v>
      </c>
      <c r="O66" s="90">
        <v>11662</v>
      </c>
      <c r="P66" s="90">
        <v>175421</v>
      </c>
      <c r="Q66" s="50"/>
      <c r="R66" s="50"/>
      <c r="S66" s="50"/>
      <c r="T66" s="50"/>
      <c r="U66" s="51"/>
    </row>
    <row r="67" spans="1:21" ht="12.75">
      <c r="A67" s="13"/>
      <c r="B67" s="116" t="s">
        <v>105</v>
      </c>
      <c r="C67" s="89" t="s">
        <v>106</v>
      </c>
      <c r="D67" s="90">
        <v>1</v>
      </c>
      <c r="E67" s="90">
        <v>1</v>
      </c>
      <c r="F67" s="90">
        <v>0</v>
      </c>
      <c r="G67" s="90">
        <v>9</v>
      </c>
      <c r="H67" s="90">
        <v>4</v>
      </c>
      <c r="I67" s="90">
        <v>2</v>
      </c>
      <c r="J67" s="90">
        <v>1</v>
      </c>
      <c r="K67" s="117">
        <v>4</v>
      </c>
      <c r="L67" s="90">
        <v>1</v>
      </c>
      <c r="M67" s="90">
        <v>10</v>
      </c>
      <c r="N67" s="90">
        <v>0</v>
      </c>
      <c r="O67" s="90">
        <v>1</v>
      </c>
      <c r="P67" s="90">
        <v>34</v>
      </c>
      <c r="Q67" s="50"/>
      <c r="R67" s="50"/>
      <c r="S67" s="50"/>
      <c r="T67" s="50"/>
      <c r="U67" s="51"/>
    </row>
    <row r="68" spans="1:21" ht="12.75">
      <c r="A68" s="13"/>
      <c r="B68" s="116" t="s">
        <v>107</v>
      </c>
      <c r="C68" s="89" t="s">
        <v>108</v>
      </c>
      <c r="D68" s="90">
        <v>1</v>
      </c>
      <c r="E68" s="90">
        <v>3</v>
      </c>
      <c r="F68" s="90">
        <v>0</v>
      </c>
      <c r="G68" s="90">
        <v>39</v>
      </c>
      <c r="H68" s="90">
        <v>30</v>
      </c>
      <c r="I68" s="90">
        <v>20</v>
      </c>
      <c r="J68" s="90">
        <v>1</v>
      </c>
      <c r="K68" s="117">
        <v>65</v>
      </c>
      <c r="L68" s="90">
        <v>3</v>
      </c>
      <c r="M68" s="90">
        <v>65</v>
      </c>
      <c r="N68" s="90">
        <v>0</v>
      </c>
      <c r="O68" s="90">
        <v>2</v>
      </c>
      <c r="P68" s="90">
        <v>229</v>
      </c>
      <c r="Q68" s="50"/>
      <c r="R68" s="50"/>
      <c r="S68" s="50"/>
      <c r="T68" s="50"/>
      <c r="U68" s="51"/>
    </row>
    <row r="69" spans="1:21" ht="12.75">
      <c r="A69" s="13"/>
      <c r="B69" s="116" t="s">
        <v>109</v>
      </c>
      <c r="C69" s="89" t="s">
        <v>110</v>
      </c>
      <c r="D69" s="90">
        <v>56</v>
      </c>
      <c r="E69" s="90">
        <v>83</v>
      </c>
      <c r="F69" s="90">
        <v>17</v>
      </c>
      <c r="G69" s="90">
        <v>849</v>
      </c>
      <c r="H69" s="90">
        <v>450</v>
      </c>
      <c r="I69" s="90">
        <v>101</v>
      </c>
      <c r="J69" s="90">
        <v>33</v>
      </c>
      <c r="K69" s="117">
        <v>221</v>
      </c>
      <c r="L69" s="90">
        <v>180</v>
      </c>
      <c r="M69" s="90">
        <v>885</v>
      </c>
      <c r="N69" s="90">
        <v>22</v>
      </c>
      <c r="O69" s="90">
        <v>27</v>
      </c>
      <c r="P69" s="90">
        <v>2924</v>
      </c>
      <c r="Q69" s="50"/>
      <c r="R69" s="50"/>
      <c r="S69" s="50"/>
      <c r="T69" s="50"/>
      <c r="U69" s="51"/>
    </row>
    <row r="70" spans="1:21" ht="12.75">
      <c r="A70" s="13"/>
      <c r="B70" s="116" t="s">
        <v>111</v>
      </c>
      <c r="C70" s="89" t="s">
        <v>112</v>
      </c>
      <c r="D70" s="90">
        <v>672</v>
      </c>
      <c r="E70" s="90">
        <v>529</v>
      </c>
      <c r="F70" s="90">
        <v>161</v>
      </c>
      <c r="G70" s="90">
        <v>6265</v>
      </c>
      <c r="H70" s="90">
        <v>3279</v>
      </c>
      <c r="I70" s="90">
        <v>375</v>
      </c>
      <c r="J70" s="90">
        <v>286</v>
      </c>
      <c r="K70" s="117">
        <v>1652</v>
      </c>
      <c r="L70" s="90">
        <v>1022</v>
      </c>
      <c r="M70" s="90">
        <v>5686</v>
      </c>
      <c r="N70" s="90">
        <v>274</v>
      </c>
      <c r="O70" s="90">
        <v>237</v>
      </c>
      <c r="P70" s="90">
        <v>20438</v>
      </c>
      <c r="Q70" s="50"/>
      <c r="R70" s="50"/>
      <c r="S70" s="50"/>
      <c r="T70" s="50"/>
      <c r="U70" s="51"/>
    </row>
    <row r="71" spans="1:21" ht="12.75">
      <c r="A71" s="13"/>
      <c r="B71" s="116" t="s">
        <v>113</v>
      </c>
      <c r="C71" s="89" t="s">
        <v>114</v>
      </c>
      <c r="D71" s="90">
        <v>29</v>
      </c>
      <c r="E71" s="90">
        <v>64</v>
      </c>
      <c r="F71" s="90">
        <v>14</v>
      </c>
      <c r="G71" s="90">
        <v>444</v>
      </c>
      <c r="H71" s="90">
        <v>271</v>
      </c>
      <c r="I71" s="90">
        <v>72</v>
      </c>
      <c r="J71" s="90">
        <v>6</v>
      </c>
      <c r="K71" s="117">
        <v>107</v>
      </c>
      <c r="L71" s="90">
        <v>155</v>
      </c>
      <c r="M71" s="90">
        <v>1151</v>
      </c>
      <c r="N71" s="90">
        <v>12</v>
      </c>
      <c r="O71" s="90">
        <v>17</v>
      </c>
      <c r="P71" s="90">
        <v>2342</v>
      </c>
      <c r="Q71" s="50"/>
      <c r="R71" s="50"/>
      <c r="S71" s="50"/>
      <c r="T71" s="50"/>
      <c r="U71" s="51"/>
    </row>
    <row r="72" spans="1:21" ht="12.75">
      <c r="A72" s="13"/>
      <c r="B72" s="116" t="s">
        <v>115</v>
      </c>
      <c r="C72" s="89" t="s">
        <v>116</v>
      </c>
      <c r="D72" s="90">
        <v>224</v>
      </c>
      <c r="E72" s="90">
        <v>421</v>
      </c>
      <c r="F72" s="90">
        <v>165</v>
      </c>
      <c r="G72" s="90">
        <v>2919</v>
      </c>
      <c r="H72" s="90">
        <v>2052</v>
      </c>
      <c r="I72" s="90">
        <v>308</v>
      </c>
      <c r="J72" s="90">
        <v>42</v>
      </c>
      <c r="K72" s="117">
        <v>968</v>
      </c>
      <c r="L72" s="90">
        <v>1043</v>
      </c>
      <c r="M72" s="90">
        <v>9319</v>
      </c>
      <c r="N72" s="90">
        <v>75</v>
      </c>
      <c r="O72" s="90">
        <v>145</v>
      </c>
      <c r="P72" s="90">
        <v>17681</v>
      </c>
      <c r="Q72" s="50"/>
      <c r="R72" s="50"/>
      <c r="S72" s="50"/>
      <c r="T72" s="50"/>
      <c r="U72" s="51"/>
    </row>
    <row r="73" spans="1:21" ht="12.75">
      <c r="A73" s="13"/>
      <c r="B73" s="25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52"/>
      <c r="R73" s="52"/>
      <c r="S73" s="52"/>
      <c r="T73" s="52"/>
      <c r="U73" s="52"/>
    </row>
    <row r="74" spans="1:21" ht="26.25" customHeight="1">
      <c r="A74" s="13"/>
      <c r="B74" s="121" t="s">
        <v>117</v>
      </c>
      <c r="C74" s="89" t="s">
        <v>16</v>
      </c>
      <c r="D74" s="122">
        <f>SUM(D21+D36+D42+D48+D60)</f>
        <v>426</v>
      </c>
      <c r="E74" s="122">
        <f aca="true" t="shared" si="4" ref="E74:P74">SUM(E21+E36+E42+E48+E60)</f>
        <v>423</v>
      </c>
      <c r="F74" s="122">
        <f t="shared" si="4"/>
        <v>133</v>
      </c>
      <c r="G74" s="122">
        <f t="shared" si="4"/>
        <v>3986</v>
      </c>
      <c r="H74" s="122">
        <f t="shared" si="4"/>
        <v>3304</v>
      </c>
      <c r="I74" s="122">
        <f t="shared" si="4"/>
        <v>628</v>
      </c>
      <c r="J74" s="122">
        <f t="shared" si="4"/>
        <v>380</v>
      </c>
      <c r="K74" s="122">
        <f t="shared" si="4"/>
        <v>1949</v>
      </c>
      <c r="L74" s="122">
        <f t="shared" si="4"/>
        <v>2222</v>
      </c>
      <c r="M74" s="122">
        <f t="shared" si="4"/>
        <v>7797</v>
      </c>
      <c r="N74" s="122">
        <f t="shared" si="4"/>
        <v>651</v>
      </c>
      <c r="O74" s="122">
        <f t="shared" si="4"/>
        <v>648</v>
      </c>
      <c r="P74" s="122">
        <f t="shared" si="4"/>
        <v>22547</v>
      </c>
      <c r="Q74" s="53"/>
      <c r="R74" s="53"/>
      <c r="S74" s="53"/>
      <c r="T74" s="53"/>
      <c r="U74" s="54"/>
    </row>
    <row r="75" spans="1:21" s="19" customFormat="1" ht="24" customHeight="1">
      <c r="A75" s="18"/>
      <c r="B75" s="123" t="s">
        <v>118</v>
      </c>
      <c r="C75" s="89" t="s">
        <v>17</v>
      </c>
      <c r="D75" s="124">
        <f>SUM(D21/D74)*100</f>
        <v>40.61032863849765</v>
      </c>
      <c r="E75" s="124">
        <f aca="true" t="shared" si="5" ref="E75:P75">SUM(E21/E74)*100</f>
        <v>9.456264775413711</v>
      </c>
      <c r="F75" s="124">
        <f t="shared" si="5"/>
        <v>26.31578947368421</v>
      </c>
      <c r="G75" s="124">
        <f t="shared" si="5"/>
        <v>9.859508278976417</v>
      </c>
      <c r="H75" s="124">
        <f t="shared" si="5"/>
        <v>37.530266343825666</v>
      </c>
      <c r="I75" s="124">
        <f t="shared" si="5"/>
        <v>20.382165605095544</v>
      </c>
      <c r="J75" s="124">
        <f t="shared" si="5"/>
        <v>68.94736842105263</v>
      </c>
      <c r="K75" s="124">
        <f t="shared" si="5"/>
        <v>47.04976911236531</v>
      </c>
      <c r="L75" s="124">
        <f t="shared" si="5"/>
        <v>37.03870387038704</v>
      </c>
      <c r="M75" s="124">
        <f t="shared" si="5"/>
        <v>16.557650378350647</v>
      </c>
      <c r="N75" s="124">
        <f t="shared" si="5"/>
        <v>66.66666666666666</v>
      </c>
      <c r="O75" s="124">
        <f t="shared" si="5"/>
        <v>66.51234567901234</v>
      </c>
      <c r="P75" s="124">
        <f t="shared" si="5"/>
        <v>27.351754113629305</v>
      </c>
      <c r="Q75" s="55"/>
      <c r="R75" s="55"/>
      <c r="S75" s="55"/>
      <c r="T75" s="55"/>
      <c r="U75" s="55"/>
    </row>
    <row r="76" spans="1:21" s="19" customFormat="1" ht="25.5" customHeight="1">
      <c r="A76" s="18"/>
      <c r="B76" s="123" t="s">
        <v>119</v>
      </c>
      <c r="C76" s="89" t="s">
        <v>18</v>
      </c>
      <c r="D76" s="124">
        <f>SUM(D36/D74)*100</f>
        <v>10.7981220657277</v>
      </c>
      <c r="E76" s="124">
        <f aca="true" t="shared" si="6" ref="E76:P76">SUM(E36/E74)*100</f>
        <v>15.602836879432624</v>
      </c>
      <c r="F76" s="124">
        <f t="shared" si="6"/>
        <v>8.270676691729323</v>
      </c>
      <c r="G76" s="124">
        <f t="shared" si="6"/>
        <v>15.930757651781235</v>
      </c>
      <c r="H76" s="124">
        <f t="shared" si="6"/>
        <v>10.774818401937045</v>
      </c>
      <c r="I76" s="124">
        <f t="shared" si="6"/>
        <v>13.535031847133757</v>
      </c>
      <c r="J76" s="124">
        <f t="shared" si="6"/>
        <v>4.736842105263158</v>
      </c>
      <c r="K76" s="124">
        <f t="shared" si="6"/>
        <v>10.159055926115956</v>
      </c>
      <c r="L76" s="124">
        <f t="shared" si="6"/>
        <v>19.801980198019802</v>
      </c>
      <c r="M76" s="124">
        <f t="shared" si="6"/>
        <v>19.85378991919969</v>
      </c>
      <c r="N76" s="124">
        <f t="shared" si="6"/>
        <v>10.291858678955453</v>
      </c>
      <c r="O76" s="124">
        <f t="shared" si="6"/>
        <v>11.419753086419753</v>
      </c>
      <c r="P76" s="124">
        <f t="shared" si="6"/>
        <v>15.718277376147602</v>
      </c>
      <c r="Q76" s="55"/>
      <c r="R76" s="55"/>
      <c r="S76" s="55"/>
      <c r="T76" s="55"/>
      <c r="U76" s="55"/>
    </row>
    <row r="77" spans="1:21" s="19" customFormat="1" ht="27" customHeight="1">
      <c r="A77" s="18"/>
      <c r="B77" s="123" t="s">
        <v>120</v>
      </c>
      <c r="C77" s="89" t="s">
        <v>19</v>
      </c>
      <c r="D77" s="124">
        <f>SUM(D42/D74)*100</f>
        <v>2.3474178403755865</v>
      </c>
      <c r="E77" s="124">
        <f aca="true" t="shared" si="7" ref="E77:P77">SUM(E42/E74)*100</f>
        <v>1.6548463356973995</v>
      </c>
      <c r="F77" s="124">
        <f t="shared" si="7"/>
        <v>3.007518796992481</v>
      </c>
      <c r="G77" s="124">
        <f t="shared" si="7"/>
        <v>0.15052684395383845</v>
      </c>
      <c r="H77" s="124">
        <f t="shared" si="7"/>
        <v>1.6343825665859564</v>
      </c>
      <c r="I77" s="124">
        <f t="shared" si="7"/>
        <v>1.2738853503184715</v>
      </c>
      <c r="J77" s="124">
        <f t="shared" si="7"/>
        <v>1.5789473684210527</v>
      </c>
      <c r="K77" s="124">
        <f t="shared" si="7"/>
        <v>0.9748589020010261</v>
      </c>
      <c r="L77" s="124">
        <f t="shared" si="7"/>
        <v>0.54005400540054</v>
      </c>
      <c r="M77" s="124">
        <f t="shared" si="7"/>
        <v>0.974733872002052</v>
      </c>
      <c r="N77" s="124">
        <f t="shared" si="7"/>
        <v>2.7649769585253456</v>
      </c>
      <c r="O77" s="124">
        <f t="shared" si="7"/>
        <v>1.0802469135802468</v>
      </c>
      <c r="P77" s="124">
        <f t="shared" si="7"/>
        <v>1.0067858251652104</v>
      </c>
      <c r="Q77" s="55"/>
      <c r="R77" s="55"/>
      <c r="S77" s="55"/>
      <c r="T77" s="55"/>
      <c r="U77" s="55"/>
    </row>
    <row r="78" spans="1:21" s="19" customFormat="1" ht="27" customHeight="1">
      <c r="A78" s="18"/>
      <c r="B78" s="123" t="s">
        <v>121</v>
      </c>
      <c r="C78" s="89" t="s">
        <v>20</v>
      </c>
      <c r="D78" s="124">
        <f>SUM(D48/D74)*100</f>
        <v>3.9906103286384975</v>
      </c>
      <c r="E78" s="124">
        <f aca="true" t="shared" si="8" ref="E78:P78">SUM(E48/E74)*100</f>
        <v>1.8912529550827424</v>
      </c>
      <c r="F78" s="124">
        <f t="shared" si="8"/>
        <v>6.015037593984962</v>
      </c>
      <c r="G78" s="124">
        <f t="shared" si="8"/>
        <v>1.1038635223281485</v>
      </c>
      <c r="H78" s="124">
        <f t="shared" si="8"/>
        <v>1.2106537530266344</v>
      </c>
      <c r="I78" s="124">
        <f t="shared" si="8"/>
        <v>1.4331210191082804</v>
      </c>
      <c r="J78" s="124">
        <f t="shared" si="8"/>
        <v>2.8947368421052633</v>
      </c>
      <c r="K78" s="124">
        <f t="shared" si="8"/>
        <v>1.8471010774756287</v>
      </c>
      <c r="L78" s="124">
        <f t="shared" si="8"/>
        <v>1.2601260126012601</v>
      </c>
      <c r="M78" s="124">
        <f t="shared" si="8"/>
        <v>0.5899705014749262</v>
      </c>
      <c r="N78" s="124">
        <f t="shared" si="8"/>
        <v>3.840245775729647</v>
      </c>
      <c r="O78" s="124">
        <f t="shared" si="8"/>
        <v>2.006172839506173</v>
      </c>
      <c r="P78" s="124">
        <f t="shared" si="8"/>
        <v>1.2640262562646916</v>
      </c>
      <c r="Q78" s="55"/>
      <c r="R78" s="55"/>
      <c r="S78" s="55"/>
      <c r="T78" s="55"/>
      <c r="U78" s="55"/>
    </row>
    <row r="79" spans="1:21" s="19" customFormat="1" ht="26.25" customHeight="1">
      <c r="A79" s="18"/>
      <c r="B79" s="123" t="s">
        <v>122</v>
      </c>
      <c r="C79" s="89" t="s">
        <v>21</v>
      </c>
      <c r="D79" s="124">
        <f>SUM(D60/D74)*100</f>
        <v>42.25352112676056</v>
      </c>
      <c r="E79" s="124">
        <f aca="true" t="shared" si="9" ref="E79:P79">SUM(E60/E74)*100</f>
        <v>71.39479905437352</v>
      </c>
      <c r="F79" s="124">
        <f t="shared" si="9"/>
        <v>56.390977443609025</v>
      </c>
      <c r="G79" s="124">
        <f t="shared" si="9"/>
        <v>72.95534370296036</v>
      </c>
      <c r="H79" s="124">
        <f t="shared" si="9"/>
        <v>48.8498789346247</v>
      </c>
      <c r="I79" s="124">
        <f t="shared" si="9"/>
        <v>63.37579617834395</v>
      </c>
      <c r="J79" s="124">
        <f t="shared" si="9"/>
        <v>21.842105263157897</v>
      </c>
      <c r="K79" s="124">
        <f t="shared" si="9"/>
        <v>39.969214982042075</v>
      </c>
      <c r="L79" s="124">
        <f t="shared" si="9"/>
        <v>41.35913591359136</v>
      </c>
      <c r="M79" s="124">
        <f t="shared" si="9"/>
        <v>62.02385532897268</v>
      </c>
      <c r="N79" s="124">
        <f t="shared" si="9"/>
        <v>16.43625192012289</v>
      </c>
      <c r="O79" s="124">
        <f t="shared" si="9"/>
        <v>18.98148148148148</v>
      </c>
      <c r="P79" s="124">
        <f t="shared" si="9"/>
        <v>54.65915642879319</v>
      </c>
      <c r="Q79" s="55"/>
      <c r="R79" s="55"/>
      <c r="S79" s="55"/>
      <c r="T79" s="55"/>
      <c r="U79" s="55"/>
    </row>
    <row r="80" spans="1:28" ht="12.75">
      <c r="A80" s="13"/>
      <c r="B80" s="20"/>
      <c r="C80" s="20"/>
      <c r="D80" s="41"/>
      <c r="E80" s="20"/>
      <c r="F80" s="20"/>
      <c r="G80" s="20"/>
      <c r="H80" s="20"/>
      <c r="I80" s="20"/>
      <c r="J80" s="20"/>
      <c r="K80" s="20"/>
      <c r="L80" s="22"/>
      <c r="M80" s="22"/>
      <c r="N80" s="22"/>
      <c r="O80" s="22"/>
      <c r="P80" s="22"/>
      <c r="Q80" s="56"/>
      <c r="R80" s="56"/>
      <c r="S80" s="56"/>
      <c r="T80" s="56"/>
      <c r="U80" s="56"/>
      <c r="V80" s="23"/>
      <c r="W80" s="23"/>
      <c r="X80" s="23"/>
      <c r="Y80" s="23"/>
      <c r="Z80" s="23"/>
      <c r="AA80" s="15"/>
      <c r="AB80" s="23"/>
    </row>
    <row r="81" spans="1:28" ht="12.75">
      <c r="A81" s="13"/>
      <c r="B81" s="24" t="s">
        <v>131</v>
      </c>
      <c r="C81" s="20"/>
      <c r="D81" s="20"/>
      <c r="E81" s="20"/>
      <c r="F81" s="20"/>
      <c r="G81" s="20"/>
      <c r="H81" s="20"/>
      <c r="I81" s="20"/>
      <c r="J81" s="20"/>
      <c r="K81" s="20"/>
      <c r="L81" s="22"/>
      <c r="M81" s="22"/>
      <c r="N81" s="22"/>
      <c r="O81" s="22"/>
      <c r="P81" s="22"/>
      <c r="Q81" s="56"/>
      <c r="R81" s="56"/>
      <c r="S81" s="56"/>
      <c r="T81" s="56"/>
      <c r="U81" s="56"/>
      <c r="V81" s="23"/>
      <c r="W81" s="23"/>
      <c r="X81" s="23"/>
      <c r="Y81" s="23"/>
      <c r="Z81" s="23"/>
      <c r="AB81" s="23"/>
    </row>
    <row r="82" spans="1:28" ht="12.75">
      <c r="A82" s="13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3"/>
      <c r="W82" s="23"/>
      <c r="X82" s="23"/>
      <c r="Y82" s="23"/>
      <c r="Z82" s="23"/>
      <c r="AB82" s="23"/>
    </row>
    <row r="83" spans="1:28" ht="12.75">
      <c r="A83" s="1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3"/>
      <c r="W83" s="23"/>
      <c r="X83" s="23"/>
      <c r="Y83" s="23"/>
      <c r="Z83" s="23"/>
      <c r="AB83" s="23"/>
    </row>
    <row r="84" spans="1:28" ht="12.75">
      <c r="A84" s="1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3"/>
      <c r="W84" s="23"/>
      <c r="X84" s="23"/>
      <c r="Y84" s="23"/>
      <c r="Z84" s="23"/>
      <c r="AB84" s="23"/>
    </row>
    <row r="85" spans="1:28" ht="12.75">
      <c r="A85" s="1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3"/>
      <c r="W85" s="23"/>
      <c r="X85" s="23"/>
      <c r="Y85" s="23"/>
      <c r="Z85" s="23"/>
      <c r="AB85" s="23"/>
    </row>
    <row r="86" spans="1:28" ht="12.75">
      <c r="A86" s="13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  <c r="W86" s="23"/>
      <c r="X86" s="23"/>
      <c r="Y86" s="23"/>
      <c r="Z86" s="23"/>
      <c r="AB86" s="23"/>
    </row>
    <row r="87" spans="1:28" ht="12.75">
      <c r="A87" s="13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23"/>
      <c r="X87" s="23"/>
      <c r="Y87" s="23"/>
      <c r="Z87" s="23"/>
      <c r="AB87" s="23"/>
    </row>
    <row r="88" spans="1:28" ht="12.75">
      <c r="A88" s="13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  <c r="W88" s="23"/>
      <c r="X88" s="23"/>
      <c r="Y88" s="23"/>
      <c r="Z88" s="23"/>
      <c r="AB88" s="23"/>
    </row>
    <row r="89" spans="1:28" ht="12.75">
      <c r="A89" s="1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  <c r="W89" s="23"/>
      <c r="X89" s="23"/>
      <c r="Y89" s="23"/>
      <c r="Z89" s="23"/>
      <c r="AB89" s="23"/>
    </row>
    <row r="90" spans="1:28" ht="12.75">
      <c r="A90" s="13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3"/>
      <c r="W90" s="23"/>
      <c r="X90" s="23"/>
      <c r="Y90" s="23"/>
      <c r="Z90" s="23"/>
      <c r="AB90" s="23"/>
    </row>
    <row r="91" spans="1:28" ht="12.75">
      <c r="A91" s="13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3"/>
      <c r="W91" s="23"/>
      <c r="X91" s="23"/>
      <c r="Y91" s="23"/>
      <c r="Z91" s="23"/>
      <c r="AB91" s="23"/>
    </row>
    <row r="92" spans="1:28" ht="12.75">
      <c r="A92" s="13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3"/>
      <c r="W92" s="23"/>
      <c r="X92" s="23"/>
      <c r="Y92" s="23"/>
      <c r="Z92" s="23"/>
      <c r="AB92" s="23"/>
    </row>
    <row r="93" spans="1:28" ht="12.75">
      <c r="A93" s="13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3"/>
      <c r="W93" s="23"/>
      <c r="X93" s="23"/>
      <c r="Y93" s="23"/>
      <c r="Z93" s="23"/>
      <c r="AB93" s="23"/>
    </row>
    <row r="94" spans="1:28" ht="12.75">
      <c r="A94" s="1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3"/>
      <c r="W94" s="23"/>
      <c r="X94" s="23"/>
      <c r="Y94" s="23"/>
      <c r="Z94" s="23"/>
      <c r="AB94" s="23"/>
    </row>
  </sheetData>
  <mergeCells count="14">
    <mergeCell ref="O16:O17"/>
    <mergeCell ref="P16:P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C11:E11"/>
  </mergeCells>
  <printOptions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1"/>
  <sheetViews>
    <sheetView workbookViewId="0" topLeftCell="A1">
      <selection activeCell="L27" sqref="L2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3" customFormat="1" ht="12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3" customFormat="1" ht="12.7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="3" customFormat="1" ht="12"/>
    <row r="6" spans="1:24" s="3" customFormat="1" ht="12.75" customHeight="1">
      <c r="A6" s="72" t="s">
        <v>4</v>
      </c>
      <c r="B6" s="73"/>
      <c r="C6" s="73"/>
      <c r="D6" s="73"/>
      <c r="E6" s="74"/>
      <c r="F6" s="26"/>
      <c r="G6" s="27"/>
      <c r="H6" s="27"/>
      <c r="I6" s="28"/>
      <c r="J6" s="75" t="s">
        <v>210</v>
      </c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3" customFormat="1" ht="12">
      <c r="A8" s="28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135</v>
      </c>
      <c r="K8" s="5"/>
      <c r="L8" s="5"/>
      <c r="M8" s="5"/>
      <c r="N8" s="5"/>
      <c r="O8" s="5"/>
      <c r="P8" s="5"/>
      <c r="Q8" s="30"/>
      <c r="R8" s="28"/>
      <c r="S8" s="28"/>
      <c r="T8" s="28"/>
      <c r="U8" s="28"/>
      <c r="V8" s="28"/>
      <c r="W8" s="28"/>
      <c r="X8" s="28"/>
    </row>
    <row r="9" spans="1:24" s="35" customFormat="1" ht="12">
      <c r="A9" s="31"/>
      <c r="B9" s="32" t="s">
        <v>124</v>
      </c>
      <c r="C9" s="33"/>
      <c r="D9" s="33"/>
      <c r="E9" s="33"/>
      <c r="F9" s="33"/>
      <c r="G9" s="33"/>
      <c r="H9" s="33"/>
      <c r="I9" s="33"/>
      <c r="J9" s="33" t="s">
        <v>136</v>
      </c>
      <c r="K9" s="33"/>
      <c r="L9" s="33"/>
      <c r="M9" s="33"/>
      <c r="N9" s="33"/>
      <c r="O9" s="33"/>
      <c r="P9" s="33"/>
      <c r="Q9" s="34"/>
      <c r="R9" s="31"/>
      <c r="S9" s="31"/>
      <c r="T9" s="31"/>
      <c r="U9" s="31"/>
      <c r="V9" s="31"/>
      <c r="W9" s="31"/>
      <c r="X9" s="31"/>
    </row>
    <row r="10" spans="1:24" s="3" customFormat="1" ht="12">
      <c r="A10" s="28"/>
      <c r="B10" s="6" t="s">
        <v>6</v>
      </c>
      <c r="C10" s="7"/>
      <c r="D10" s="7"/>
      <c r="E10" s="7"/>
      <c r="F10" s="7"/>
      <c r="G10" s="7"/>
      <c r="H10" s="7"/>
      <c r="I10" s="7"/>
      <c r="J10" s="7" t="s">
        <v>208</v>
      </c>
      <c r="K10" s="7"/>
      <c r="L10" s="7"/>
      <c r="M10" s="7"/>
      <c r="N10" s="7"/>
      <c r="O10" s="7"/>
      <c r="P10" s="7"/>
      <c r="Q10" s="36"/>
      <c r="R10" s="28"/>
      <c r="S10" s="28"/>
      <c r="T10" s="28"/>
      <c r="U10" s="28"/>
      <c r="V10" s="28"/>
      <c r="W10" s="28"/>
      <c r="X10" s="28"/>
    </row>
    <row r="11" spans="1:24" s="3" customFormat="1" ht="12">
      <c r="A11" s="28"/>
      <c r="B11" s="6" t="s">
        <v>126</v>
      </c>
      <c r="C11" s="7"/>
      <c r="D11" s="7"/>
      <c r="E11" s="7"/>
      <c r="F11" s="7"/>
      <c r="G11" s="7"/>
      <c r="H11" s="7"/>
      <c r="I11" s="7"/>
      <c r="J11" s="69" t="s">
        <v>127</v>
      </c>
      <c r="K11" s="70"/>
      <c r="L11" s="70"/>
      <c r="M11" s="7"/>
      <c r="N11" s="7"/>
      <c r="O11" s="7"/>
      <c r="P11" s="7"/>
      <c r="Q11" s="36"/>
      <c r="R11" s="28"/>
      <c r="S11" s="28"/>
      <c r="T11" s="28"/>
      <c r="U11" s="28"/>
      <c r="V11" s="28"/>
      <c r="W11" s="28"/>
      <c r="X11" s="28"/>
    </row>
    <row r="12" spans="1:24" s="3" customFormat="1" ht="12">
      <c r="A12" s="28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137</v>
      </c>
      <c r="K12" s="7"/>
      <c r="L12" s="7"/>
      <c r="M12" s="7"/>
      <c r="N12" s="7"/>
      <c r="O12" s="7"/>
      <c r="P12" s="7"/>
      <c r="Q12" s="36"/>
      <c r="R12" s="28"/>
      <c r="S12" s="28"/>
      <c r="T12" s="28"/>
      <c r="U12" s="28"/>
      <c r="V12" s="28"/>
      <c r="W12" s="28"/>
      <c r="X12" s="28"/>
    </row>
    <row r="13" spans="1:24" s="3" customFormat="1" ht="12">
      <c r="A13" s="28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7"/>
      <c r="R13" s="28"/>
      <c r="S13" s="28"/>
      <c r="T13" s="28"/>
      <c r="U13" s="28"/>
      <c r="V13" s="28"/>
      <c r="W13" s="28"/>
      <c r="X13" s="28"/>
    </row>
    <row r="14" spans="1:2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8"/>
      <c r="W14" s="38"/>
      <c r="X14" s="38"/>
    </row>
    <row r="15" spans="1:2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8"/>
      <c r="W15" s="13"/>
      <c r="X15" s="13"/>
    </row>
    <row r="16" spans="1:30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79" t="s">
        <v>194</v>
      </c>
      <c r="M16" s="79" t="s">
        <v>195</v>
      </c>
      <c r="N16" s="79" t="s">
        <v>196</v>
      </c>
      <c r="O16" s="79" t="s">
        <v>197</v>
      </c>
      <c r="P16" s="79" t="s">
        <v>198</v>
      </c>
      <c r="Q16" s="79" t="s">
        <v>199</v>
      </c>
      <c r="R16" s="79" t="s">
        <v>200</v>
      </c>
      <c r="S16" s="79" t="s">
        <v>201</v>
      </c>
      <c r="T16" s="79" t="s">
        <v>202</v>
      </c>
      <c r="U16" s="79" t="s">
        <v>203</v>
      </c>
      <c r="V16" s="79" t="s">
        <v>204</v>
      </c>
      <c r="W16" s="79" t="s">
        <v>205</v>
      </c>
      <c r="X16" s="80" t="s">
        <v>206</v>
      </c>
      <c r="Y16" s="13"/>
      <c r="Z16" s="13"/>
      <c r="AA16" s="13"/>
      <c r="AB16" s="13"/>
      <c r="AC16" s="13"/>
      <c r="AD16" s="13"/>
    </row>
    <row r="17" spans="2:30" ht="27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0"/>
      <c r="Y17" s="45"/>
      <c r="Z17" s="45"/>
      <c r="AA17" s="45"/>
      <c r="AB17" s="45"/>
      <c r="AC17" s="46"/>
      <c r="AD17" s="20"/>
    </row>
    <row r="18" spans="2:30" ht="12.75" customHeight="1">
      <c r="B18" s="76" t="s">
        <v>9</v>
      </c>
      <c r="C18" s="77"/>
      <c r="D18" s="77"/>
      <c r="E18" s="77"/>
      <c r="F18" s="77"/>
      <c r="G18" s="77"/>
      <c r="H18" s="77"/>
      <c r="I18" s="77"/>
      <c r="J18" s="77"/>
      <c r="K18" s="78"/>
      <c r="L18" s="82">
        <v>1701</v>
      </c>
      <c r="M18" s="82">
        <v>1702</v>
      </c>
      <c r="N18" s="82">
        <v>1703</v>
      </c>
      <c r="O18" s="82">
        <v>1704</v>
      </c>
      <c r="P18" s="82">
        <v>1705</v>
      </c>
      <c r="Q18" s="82">
        <v>1706</v>
      </c>
      <c r="R18" s="82">
        <v>1707</v>
      </c>
      <c r="S18" s="82">
        <v>1708</v>
      </c>
      <c r="T18" s="82">
        <v>1709</v>
      </c>
      <c r="U18" s="82">
        <v>1710</v>
      </c>
      <c r="V18" s="82">
        <v>1711</v>
      </c>
      <c r="W18" s="82">
        <v>1712</v>
      </c>
      <c r="X18" s="82">
        <v>17</v>
      </c>
      <c r="Y18" s="47"/>
      <c r="Z18" s="47"/>
      <c r="AA18" s="47"/>
      <c r="AB18" s="45"/>
      <c r="AC18" s="48"/>
      <c r="AD18" s="20"/>
    </row>
    <row r="19" spans="1:30" ht="12.75" customHeight="1">
      <c r="A19" s="13"/>
      <c r="B19" s="42"/>
      <c r="C19" s="20"/>
      <c r="D19" s="20"/>
      <c r="E19" s="20"/>
      <c r="F19" s="20"/>
      <c r="G19" s="20"/>
      <c r="H19" s="20"/>
      <c r="I19" s="20"/>
      <c r="J19" s="20"/>
      <c r="K19" s="20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9"/>
      <c r="Z19" s="49"/>
      <c r="AA19" s="49"/>
      <c r="AB19" s="49"/>
      <c r="AC19" s="49"/>
      <c r="AD19" s="20"/>
    </row>
    <row r="20" spans="1:30" ht="12.75" customHeight="1">
      <c r="A20" s="13"/>
      <c r="B20" s="83" t="s">
        <v>138</v>
      </c>
      <c r="C20" s="83"/>
      <c r="D20" s="83"/>
      <c r="E20" s="83"/>
      <c r="F20" s="83"/>
      <c r="G20" s="83"/>
      <c r="H20" s="83"/>
      <c r="I20" s="83"/>
      <c r="J20" s="84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49"/>
      <c r="Z20" s="49"/>
      <c r="AA20" s="49"/>
      <c r="AB20" s="49"/>
      <c r="AC20" s="49"/>
      <c r="AD20" s="20"/>
    </row>
    <row r="21" spans="1:30" s="15" customFormat="1" ht="12.75">
      <c r="A21" s="14"/>
      <c r="B21" s="88" t="s">
        <v>139</v>
      </c>
      <c r="C21" s="88"/>
      <c r="D21" s="88"/>
      <c r="E21" s="88"/>
      <c r="F21" s="88"/>
      <c r="G21" s="88"/>
      <c r="H21" s="88"/>
      <c r="I21" s="88"/>
      <c r="J21" s="88"/>
      <c r="K21" s="89" t="s">
        <v>22</v>
      </c>
      <c r="L21" s="90">
        <v>1704</v>
      </c>
      <c r="M21" s="90">
        <v>88</v>
      </c>
      <c r="N21" s="90">
        <v>1678</v>
      </c>
      <c r="O21" s="90">
        <v>495</v>
      </c>
      <c r="P21" s="90">
        <v>6846</v>
      </c>
      <c r="Q21" s="90">
        <v>1079</v>
      </c>
      <c r="R21" s="90">
        <v>1406</v>
      </c>
      <c r="S21" s="90">
        <v>3100</v>
      </c>
      <c r="T21" s="90">
        <v>5357</v>
      </c>
      <c r="U21" s="90">
        <v>3603</v>
      </c>
      <c r="V21" s="90">
        <v>1891</v>
      </c>
      <c r="W21" s="90">
        <v>3994</v>
      </c>
      <c r="X21" s="90">
        <v>31241</v>
      </c>
      <c r="Y21" s="50"/>
      <c r="Z21" s="50"/>
      <c r="AA21" s="50"/>
      <c r="AB21" s="50"/>
      <c r="AC21" s="51"/>
      <c r="AD21" s="16"/>
    </row>
    <row r="22" spans="1:30" s="15" customFormat="1" ht="12.75">
      <c r="A22" s="14"/>
      <c r="B22" s="88" t="s">
        <v>140</v>
      </c>
      <c r="C22" s="88"/>
      <c r="D22" s="88"/>
      <c r="E22" s="88"/>
      <c r="F22" s="88"/>
      <c r="G22" s="88"/>
      <c r="H22" s="88"/>
      <c r="I22" s="88"/>
      <c r="J22" s="88"/>
      <c r="K22" s="89" t="s">
        <v>23</v>
      </c>
      <c r="L22" s="90">
        <v>28078</v>
      </c>
      <c r="M22" s="90">
        <v>1789</v>
      </c>
      <c r="N22" s="90">
        <v>24864</v>
      </c>
      <c r="O22" s="90">
        <v>10566</v>
      </c>
      <c r="P22" s="90">
        <v>168146</v>
      </c>
      <c r="Q22" s="90">
        <v>23076</v>
      </c>
      <c r="R22" s="90">
        <v>26491</v>
      </c>
      <c r="S22" s="90">
        <v>69656</v>
      </c>
      <c r="T22" s="90">
        <v>92149</v>
      </c>
      <c r="U22" s="90">
        <v>85290</v>
      </c>
      <c r="V22" s="90">
        <v>42902</v>
      </c>
      <c r="W22" s="90">
        <v>72688</v>
      </c>
      <c r="X22" s="90">
        <v>645695</v>
      </c>
      <c r="Y22" s="50"/>
      <c r="Z22" s="50"/>
      <c r="AA22" s="50"/>
      <c r="AB22" s="50"/>
      <c r="AC22" s="51"/>
      <c r="AD22" s="16"/>
    </row>
    <row r="23" spans="1:30" s="15" customFormat="1" ht="12.75">
      <c r="A23" s="14"/>
      <c r="B23" s="88" t="s">
        <v>141</v>
      </c>
      <c r="C23" s="88"/>
      <c r="D23" s="88"/>
      <c r="E23" s="88"/>
      <c r="F23" s="88"/>
      <c r="G23" s="88"/>
      <c r="H23" s="88"/>
      <c r="I23" s="88"/>
      <c r="J23" s="88"/>
      <c r="K23" s="89" t="s">
        <v>24</v>
      </c>
      <c r="L23" s="90">
        <v>3895</v>
      </c>
      <c r="M23" s="90">
        <v>499</v>
      </c>
      <c r="N23" s="90">
        <v>1787</v>
      </c>
      <c r="O23" s="90">
        <v>1845</v>
      </c>
      <c r="P23" s="90">
        <v>18811</v>
      </c>
      <c r="Q23" s="90">
        <v>2949</v>
      </c>
      <c r="R23" s="90">
        <v>2623</v>
      </c>
      <c r="S23" s="90">
        <v>9422</v>
      </c>
      <c r="T23" s="90">
        <v>13077</v>
      </c>
      <c r="U23" s="90">
        <v>12872</v>
      </c>
      <c r="V23" s="90">
        <v>4695</v>
      </c>
      <c r="W23" s="90">
        <v>8937</v>
      </c>
      <c r="X23" s="90">
        <v>81412</v>
      </c>
      <c r="Y23" s="50"/>
      <c r="Z23" s="50"/>
      <c r="AA23" s="50"/>
      <c r="AB23" s="50"/>
      <c r="AC23" s="51"/>
      <c r="AD23" s="16"/>
    </row>
    <row r="24" spans="1:30" s="15" customFormat="1" ht="12.75">
      <c r="A24" s="14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4"/>
      <c r="Y24" s="52"/>
      <c r="Z24" s="52"/>
      <c r="AA24" s="52"/>
      <c r="AB24" s="52"/>
      <c r="AC24" s="58"/>
      <c r="AD24" s="16"/>
    </row>
    <row r="25" spans="1:30" s="15" customFormat="1" ht="12.75">
      <c r="A25" s="14"/>
      <c r="B25" s="83" t="s">
        <v>142</v>
      </c>
      <c r="C25" s="83"/>
      <c r="D25" s="83"/>
      <c r="E25" s="83"/>
      <c r="F25" s="83"/>
      <c r="G25" s="83"/>
      <c r="H25" s="83"/>
      <c r="I25" s="83"/>
      <c r="J25" s="84"/>
      <c r="K25" s="8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Y25" s="52"/>
      <c r="Z25" s="52"/>
      <c r="AA25" s="52"/>
      <c r="AB25" s="52"/>
      <c r="AC25" s="58"/>
      <c r="AD25" s="16"/>
    </row>
    <row r="26" spans="1:30" s="15" customFormat="1" ht="12.75">
      <c r="A26" s="14"/>
      <c r="B26" s="88" t="s">
        <v>139</v>
      </c>
      <c r="C26" s="88"/>
      <c r="D26" s="88"/>
      <c r="E26" s="88"/>
      <c r="F26" s="88"/>
      <c r="G26" s="88"/>
      <c r="H26" s="88"/>
      <c r="I26" s="88"/>
      <c r="J26" s="88"/>
      <c r="K26" s="89" t="s">
        <v>25</v>
      </c>
      <c r="L26" s="90">
        <v>435</v>
      </c>
      <c r="M26" s="90">
        <v>47</v>
      </c>
      <c r="N26" s="90">
        <v>531</v>
      </c>
      <c r="O26" s="90">
        <v>232</v>
      </c>
      <c r="P26" s="90">
        <v>2804</v>
      </c>
      <c r="Q26" s="90">
        <v>335</v>
      </c>
      <c r="R26" s="90">
        <v>467</v>
      </c>
      <c r="S26" s="90">
        <v>1044</v>
      </c>
      <c r="T26" s="90">
        <v>2371</v>
      </c>
      <c r="U26" s="90">
        <v>1837</v>
      </c>
      <c r="V26" s="90">
        <v>488</v>
      </c>
      <c r="W26" s="90">
        <v>1302</v>
      </c>
      <c r="X26" s="90">
        <v>11893</v>
      </c>
      <c r="Y26" s="50"/>
      <c r="Z26" s="50"/>
      <c r="AA26" s="50"/>
      <c r="AB26" s="50"/>
      <c r="AC26" s="51"/>
      <c r="AD26" s="16"/>
    </row>
    <row r="27" spans="1:30" s="15" customFormat="1" ht="12.75">
      <c r="A27" s="14"/>
      <c r="B27" s="88" t="s">
        <v>140</v>
      </c>
      <c r="C27" s="88"/>
      <c r="D27" s="88"/>
      <c r="E27" s="88"/>
      <c r="F27" s="88"/>
      <c r="G27" s="88"/>
      <c r="H27" s="88"/>
      <c r="I27" s="88"/>
      <c r="J27" s="88"/>
      <c r="K27" s="89" t="s">
        <v>143</v>
      </c>
      <c r="L27" s="90">
        <v>2464</v>
      </c>
      <c r="M27" s="90">
        <v>289</v>
      </c>
      <c r="N27" s="90">
        <v>3400</v>
      </c>
      <c r="O27" s="90">
        <v>1287</v>
      </c>
      <c r="P27" s="90">
        <v>19101</v>
      </c>
      <c r="Q27" s="90">
        <v>1869</v>
      </c>
      <c r="R27" s="90">
        <v>2461</v>
      </c>
      <c r="S27" s="90">
        <v>5765</v>
      </c>
      <c r="T27" s="90">
        <v>12914</v>
      </c>
      <c r="U27" s="90">
        <v>15273</v>
      </c>
      <c r="V27" s="90">
        <v>2813</v>
      </c>
      <c r="W27" s="90">
        <v>7348</v>
      </c>
      <c r="X27" s="90">
        <v>74984</v>
      </c>
      <c r="Y27" s="50"/>
      <c r="Z27" s="50"/>
      <c r="AA27" s="50"/>
      <c r="AB27" s="50"/>
      <c r="AC27" s="51"/>
      <c r="AD27" s="16"/>
    </row>
    <row r="28" spans="1:30" s="17" customFormat="1" ht="12.75">
      <c r="A28" s="16"/>
      <c r="B28" s="88" t="s">
        <v>141</v>
      </c>
      <c r="C28" s="88"/>
      <c r="D28" s="88"/>
      <c r="E28" s="88"/>
      <c r="F28" s="88"/>
      <c r="G28" s="88"/>
      <c r="H28" s="88"/>
      <c r="I28" s="88"/>
      <c r="J28" s="88"/>
      <c r="K28" s="89" t="s">
        <v>26</v>
      </c>
      <c r="L28" s="90">
        <v>179</v>
      </c>
      <c r="M28" s="90">
        <v>96</v>
      </c>
      <c r="N28" s="90">
        <v>90</v>
      </c>
      <c r="O28" s="90">
        <v>212</v>
      </c>
      <c r="P28" s="90">
        <v>1571</v>
      </c>
      <c r="Q28" s="90">
        <v>129</v>
      </c>
      <c r="R28" s="90">
        <v>219</v>
      </c>
      <c r="S28" s="90">
        <v>463</v>
      </c>
      <c r="T28" s="90">
        <v>1334</v>
      </c>
      <c r="U28" s="90">
        <v>1479</v>
      </c>
      <c r="V28" s="90">
        <v>126</v>
      </c>
      <c r="W28" s="90">
        <v>626</v>
      </c>
      <c r="X28" s="90">
        <v>6524</v>
      </c>
      <c r="Y28" s="50"/>
      <c r="Z28" s="50"/>
      <c r="AA28" s="50"/>
      <c r="AB28" s="50"/>
      <c r="AC28" s="51"/>
      <c r="AD28" s="16"/>
    </row>
    <row r="29" spans="1:30" ht="12.75">
      <c r="A29" s="13"/>
      <c r="B29" s="91"/>
      <c r="C29" s="97"/>
      <c r="D29" s="97"/>
      <c r="E29" s="97"/>
      <c r="F29" s="97"/>
      <c r="G29" s="97"/>
      <c r="H29" s="97"/>
      <c r="I29" s="97"/>
      <c r="J29" s="97"/>
      <c r="K29" s="97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4"/>
      <c r="Y29" s="52"/>
      <c r="Z29" s="52"/>
      <c r="AA29" s="52"/>
      <c r="AB29" s="52"/>
      <c r="AC29" s="58"/>
      <c r="AD29" s="20"/>
    </row>
    <row r="30" spans="1:30" ht="12.75">
      <c r="A30" s="13"/>
      <c r="B30" s="83" t="s">
        <v>144</v>
      </c>
      <c r="C30" s="83"/>
      <c r="D30" s="83"/>
      <c r="E30" s="83"/>
      <c r="F30" s="83"/>
      <c r="G30" s="83"/>
      <c r="H30" s="83"/>
      <c r="I30" s="83"/>
      <c r="J30" s="84"/>
      <c r="K30" s="8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  <c r="Y30" s="52"/>
      <c r="Z30" s="52"/>
      <c r="AA30" s="52"/>
      <c r="AB30" s="52"/>
      <c r="AC30" s="58"/>
      <c r="AD30" s="20"/>
    </row>
    <row r="31" spans="1:30" ht="12.75">
      <c r="A31" s="13"/>
      <c r="B31" s="88" t="s">
        <v>139</v>
      </c>
      <c r="C31" s="88"/>
      <c r="D31" s="88"/>
      <c r="E31" s="88"/>
      <c r="F31" s="88"/>
      <c r="G31" s="88"/>
      <c r="H31" s="88"/>
      <c r="I31" s="88"/>
      <c r="J31" s="88"/>
      <c r="K31" s="89" t="s">
        <v>27</v>
      </c>
      <c r="L31" s="90">
        <v>683</v>
      </c>
      <c r="M31" s="90">
        <v>62</v>
      </c>
      <c r="N31" s="90">
        <v>438</v>
      </c>
      <c r="O31" s="90">
        <v>302</v>
      </c>
      <c r="P31" s="90">
        <v>3814</v>
      </c>
      <c r="Q31" s="90">
        <v>455</v>
      </c>
      <c r="R31" s="90">
        <v>790</v>
      </c>
      <c r="S31" s="90">
        <v>1417</v>
      </c>
      <c r="T31" s="90">
        <v>2537</v>
      </c>
      <c r="U31" s="90">
        <v>1742</v>
      </c>
      <c r="V31" s="90">
        <v>681</v>
      </c>
      <c r="W31" s="90">
        <v>1506</v>
      </c>
      <c r="X31" s="90">
        <v>14427</v>
      </c>
      <c r="Y31" s="50"/>
      <c r="Z31" s="50"/>
      <c r="AA31" s="50"/>
      <c r="AB31" s="50"/>
      <c r="AC31" s="51"/>
      <c r="AD31" s="20"/>
    </row>
    <row r="32" spans="1:30" ht="12.75">
      <c r="A32" s="13"/>
      <c r="B32" s="88" t="s">
        <v>140</v>
      </c>
      <c r="C32" s="88"/>
      <c r="D32" s="88"/>
      <c r="E32" s="88"/>
      <c r="F32" s="88"/>
      <c r="G32" s="88"/>
      <c r="H32" s="88"/>
      <c r="I32" s="88"/>
      <c r="J32" s="88"/>
      <c r="K32" s="89" t="s">
        <v>28</v>
      </c>
      <c r="L32" s="90">
        <v>3392</v>
      </c>
      <c r="M32" s="90">
        <v>311</v>
      </c>
      <c r="N32" s="90">
        <v>2109</v>
      </c>
      <c r="O32" s="90">
        <v>2052</v>
      </c>
      <c r="P32" s="90">
        <v>27468</v>
      </c>
      <c r="Q32" s="90">
        <v>2660</v>
      </c>
      <c r="R32" s="90">
        <v>5115</v>
      </c>
      <c r="S32" s="90">
        <v>7473</v>
      </c>
      <c r="T32" s="90">
        <v>11874</v>
      </c>
      <c r="U32" s="90">
        <v>11382</v>
      </c>
      <c r="V32" s="90">
        <v>4166</v>
      </c>
      <c r="W32" s="90">
        <v>8405</v>
      </c>
      <c r="X32" s="90">
        <v>86407</v>
      </c>
      <c r="Y32" s="50"/>
      <c r="Z32" s="50"/>
      <c r="AA32" s="50"/>
      <c r="AB32" s="50"/>
      <c r="AC32" s="51"/>
      <c r="AD32" s="20"/>
    </row>
    <row r="33" spans="1:30" ht="12.75">
      <c r="A33" s="13"/>
      <c r="B33" s="88" t="s">
        <v>145</v>
      </c>
      <c r="C33" s="88"/>
      <c r="D33" s="88"/>
      <c r="E33" s="88"/>
      <c r="F33" s="88"/>
      <c r="G33" s="88"/>
      <c r="H33" s="88"/>
      <c r="I33" s="88"/>
      <c r="J33" s="88"/>
      <c r="K33" s="89" t="s">
        <v>29</v>
      </c>
      <c r="L33" s="90">
        <v>108</v>
      </c>
      <c r="M33" s="90">
        <v>92</v>
      </c>
      <c r="N33" s="90">
        <v>55</v>
      </c>
      <c r="O33" s="90">
        <v>366</v>
      </c>
      <c r="P33" s="90">
        <v>1815</v>
      </c>
      <c r="Q33" s="90">
        <v>329</v>
      </c>
      <c r="R33" s="90">
        <v>282</v>
      </c>
      <c r="S33" s="90">
        <v>596</v>
      </c>
      <c r="T33" s="90">
        <v>1289</v>
      </c>
      <c r="U33" s="90">
        <v>949</v>
      </c>
      <c r="V33" s="90">
        <v>272</v>
      </c>
      <c r="W33" s="90">
        <v>653</v>
      </c>
      <c r="X33" s="90">
        <v>6806</v>
      </c>
      <c r="Y33" s="50"/>
      <c r="Z33" s="50"/>
      <c r="AA33" s="50"/>
      <c r="AB33" s="50"/>
      <c r="AC33" s="51"/>
      <c r="AD33" s="20"/>
    </row>
    <row r="34" spans="1:30" ht="12.75">
      <c r="A34" s="13"/>
      <c r="B34" s="91"/>
      <c r="C34" s="97"/>
      <c r="D34" s="97"/>
      <c r="E34" s="97"/>
      <c r="F34" s="97"/>
      <c r="G34" s="97"/>
      <c r="H34" s="97"/>
      <c r="I34" s="97"/>
      <c r="J34" s="97"/>
      <c r="K34" s="97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52"/>
      <c r="Z34" s="52"/>
      <c r="AA34" s="52"/>
      <c r="AB34" s="52"/>
      <c r="AC34" s="58"/>
      <c r="AD34" s="20"/>
    </row>
    <row r="35" spans="1:30" ht="12.75">
      <c r="A35" s="13"/>
      <c r="B35" s="83" t="s">
        <v>146</v>
      </c>
      <c r="C35" s="83"/>
      <c r="D35" s="83"/>
      <c r="E35" s="83"/>
      <c r="F35" s="83"/>
      <c r="G35" s="83"/>
      <c r="H35" s="83"/>
      <c r="I35" s="83"/>
      <c r="J35" s="84"/>
      <c r="K35" s="8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  <c r="Y35" s="52"/>
      <c r="Z35" s="52"/>
      <c r="AA35" s="52"/>
      <c r="AB35" s="52"/>
      <c r="AC35" s="58"/>
      <c r="AD35" s="20"/>
    </row>
    <row r="36" spans="1:30" ht="12.75">
      <c r="A36" s="13"/>
      <c r="B36" s="88" t="s">
        <v>139</v>
      </c>
      <c r="C36" s="88"/>
      <c r="D36" s="88"/>
      <c r="E36" s="88"/>
      <c r="F36" s="88"/>
      <c r="G36" s="88"/>
      <c r="H36" s="88"/>
      <c r="I36" s="88"/>
      <c r="J36" s="88"/>
      <c r="K36" s="89" t="s">
        <v>30</v>
      </c>
      <c r="L36" s="90">
        <v>25</v>
      </c>
      <c r="M36" s="90">
        <v>4</v>
      </c>
      <c r="N36" s="90">
        <v>41</v>
      </c>
      <c r="O36" s="90">
        <v>7</v>
      </c>
      <c r="P36" s="90">
        <v>66</v>
      </c>
      <c r="Q36" s="90">
        <v>4</v>
      </c>
      <c r="R36" s="90">
        <v>9</v>
      </c>
      <c r="S36" s="90">
        <v>23</v>
      </c>
      <c r="T36" s="90">
        <v>42</v>
      </c>
      <c r="U36" s="90">
        <v>36</v>
      </c>
      <c r="V36" s="90">
        <v>13</v>
      </c>
      <c r="W36" s="90">
        <v>30</v>
      </c>
      <c r="X36" s="90">
        <v>300</v>
      </c>
      <c r="Y36" s="50"/>
      <c r="Z36" s="50"/>
      <c r="AA36" s="50"/>
      <c r="AB36" s="50"/>
      <c r="AC36" s="51"/>
      <c r="AD36" s="20"/>
    </row>
    <row r="37" spans="1:30" ht="12.75" customHeight="1">
      <c r="A37" s="13"/>
      <c r="B37" s="88" t="s">
        <v>140</v>
      </c>
      <c r="C37" s="88"/>
      <c r="D37" s="88"/>
      <c r="E37" s="88"/>
      <c r="F37" s="88"/>
      <c r="G37" s="88"/>
      <c r="H37" s="88"/>
      <c r="I37" s="88"/>
      <c r="J37" s="88"/>
      <c r="K37" s="89" t="s">
        <v>31</v>
      </c>
      <c r="L37" s="90">
        <v>71</v>
      </c>
      <c r="M37" s="90">
        <v>24</v>
      </c>
      <c r="N37" s="90">
        <v>120</v>
      </c>
      <c r="O37" s="90">
        <v>14</v>
      </c>
      <c r="P37" s="90">
        <v>236</v>
      </c>
      <c r="Q37" s="90">
        <v>16</v>
      </c>
      <c r="R37" s="90">
        <v>34</v>
      </c>
      <c r="S37" s="90">
        <v>107</v>
      </c>
      <c r="T37" s="90">
        <v>288</v>
      </c>
      <c r="U37" s="90">
        <v>173</v>
      </c>
      <c r="V37" s="90">
        <v>34</v>
      </c>
      <c r="W37" s="90">
        <v>135</v>
      </c>
      <c r="X37" s="90">
        <v>1252</v>
      </c>
      <c r="Y37" s="50"/>
      <c r="Z37" s="50"/>
      <c r="AA37" s="50"/>
      <c r="AB37" s="50"/>
      <c r="AC37" s="51"/>
      <c r="AD37" s="20"/>
    </row>
    <row r="38" spans="1:30" ht="12.75" customHeight="1">
      <c r="A38" s="13"/>
      <c r="B38" s="88" t="s">
        <v>141</v>
      </c>
      <c r="C38" s="88"/>
      <c r="D38" s="88"/>
      <c r="E38" s="88"/>
      <c r="F38" s="88"/>
      <c r="G38" s="88"/>
      <c r="H38" s="88"/>
      <c r="I38" s="88"/>
      <c r="J38" s="88"/>
      <c r="K38" s="89" t="s">
        <v>32</v>
      </c>
      <c r="L38" s="90">
        <v>0</v>
      </c>
      <c r="M38" s="90">
        <v>1</v>
      </c>
      <c r="N38" s="90">
        <v>8</v>
      </c>
      <c r="O38" s="90">
        <v>3</v>
      </c>
      <c r="P38" s="90">
        <v>5</v>
      </c>
      <c r="Q38" s="90">
        <v>0</v>
      </c>
      <c r="R38" s="90">
        <v>3</v>
      </c>
      <c r="S38" s="90">
        <v>2</v>
      </c>
      <c r="T38" s="90">
        <v>38</v>
      </c>
      <c r="U38" s="90">
        <v>10</v>
      </c>
      <c r="V38" s="90">
        <v>2</v>
      </c>
      <c r="W38" s="90">
        <v>10</v>
      </c>
      <c r="X38" s="90">
        <v>82</v>
      </c>
      <c r="Y38" s="50"/>
      <c r="Z38" s="50"/>
      <c r="AA38" s="50"/>
      <c r="AB38" s="50"/>
      <c r="AC38" s="51"/>
      <c r="AD38" s="20"/>
    </row>
    <row r="39" spans="1:30" ht="12.75">
      <c r="A39" s="13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6"/>
      <c r="Y39" s="52"/>
      <c r="Z39" s="52"/>
      <c r="AA39" s="52"/>
      <c r="AB39" s="52"/>
      <c r="AC39" s="52"/>
      <c r="AD39" s="20"/>
    </row>
    <row r="40" spans="1:30" ht="13.5" customHeight="1">
      <c r="A40" s="13"/>
      <c r="B40" s="104" t="s">
        <v>136</v>
      </c>
      <c r="C40" s="104"/>
      <c r="D40" s="104"/>
      <c r="E40" s="104"/>
      <c r="F40" s="104"/>
      <c r="G40" s="104"/>
      <c r="H40" s="104"/>
      <c r="I40" s="104"/>
      <c r="J40" s="104"/>
      <c r="K40" s="105"/>
      <c r="L40" s="127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9"/>
      <c r="Y40" s="59"/>
      <c r="Z40" s="59"/>
      <c r="AA40" s="59"/>
      <c r="AB40" s="59"/>
      <c r="AC40" s="59"/>
      <c r="AD40" s="20"/>
    </row>
    <row r="41" spans="1:30" ht="23.25" customHeight="1">
      <c r="A41" s="13"/>
      <c r="B41" s="109" t="s">
        <v>147</v>
      </c>
      <c r="C41" s="109"/>
      <c r="D41" s="109"/>
      <c r="E41" s="109"/>
      <c r="F41" s="109"/>
      <c r="G41" s="109"/>
      <c r="H41" s="109"/>
      <c r="I41" s="109"/>
      <c r="J41" s="109"/>
      <c r="K41" s="89" t="s">
        <v>33</v>
      </c>
      <c r="L41" s="90">
        <f>SUM(L21+L26+L31+L36)</f>
        <v>2847</v>
      </c>
      <c r="M41" s="90">
        <f aca="true" t="shared" si="0" ref="M41:X41">SUM(M21+M26+M31+M36)</f>
        <v>201</v>
      </c>
      <c r="N41" s="90">
        <f t="shared" si="0"/>
        <v>2688</v>
      </c>
      <c r="O41" s="90">
        <f t="shared" si="0"/>
        <v>1036</v>
      </c>
      <c r="P41" s="90">
        <f t="shared" si="0"/>
        <v>13530</v>
      </c>
      <c r="Q41" s="90">
        <f t="shared" si="0"/>
        <v>1873</v>
      </c>
      <c r="R41" s="90">
        <f t="shared" si="0"/>
        <v>2672</v>
      </c>
      <c r="S41" s="90">
        <f t="shared" si="0"/>
        <v>5584</v>
      </c>
      <c r="T41" s="90">
        <f t="shared" si="0"/>
        <v>10307</v>
      </c>
      <c r="U41" s="90">
        <f t="shared" si="0"/>
        <v>7218</v>
      </c>
      <c r="V41" s="90">
        <f t="shared" si="0"/>
        <v>3073</v>
      </c>
      <c r="W41" s="90">
        <f t="shared" si="0"/>
        <v>6832</v>
      </c>
      <c r="X41" s="90">
        <f t="shared" si="0"/>
        <v>57861</v>
      </c>
      <c r="Y41" s="50"/>
      <c r="Z41" s="50"/>
      <c r="AA41" s="50"/>
      <c r="AB41" s="50"/>
      <c r="AC41" s="50"/>
      <c r="AD41" s="20"/>
    </row>
    <row r="42" spans="1:30" ht="13.5" customHeight="1">
      <c r="A42" s="13"/>
      <c r="B42" s="109" t="s">
        <v>148</v>
      </c>
      <c r="C42" s="109"/>
      <c r="D42" s="109"/>
      <c r="E42" s="109"/>
      <c r="F42" s="109"/>
      <c r="G42" s="109"/>
      <c r="H42" s="109"/>
      <c r="I42" s="109"/>
      <c r="J42" s="109"/>
      <c r="K42" s="89" t="s">
        <v>34</v>
      </c>
      <c r="L42" s="90">
        <f>SUM(L22+L27+L32+L37)</f>
        <v>34005</v>
      </c>
      <c r="M42" s="90">
        <f aca="true" t="shared" si="1" ref="M42:X42">SUM(M22+M27+M32+M37)</f>
        <v>2413</v>
      </c>
      <c r="N42" s="90">
        <f t="shared" si="1"/>
        <v>30493</v>
      </c>
      <c r="O42" s="90">
        <f t="shared" si="1"/>
        <v>13919</v>
      </c>
      <c r="P42" s="90">
        <f t="shared" si="1"/>
        <v>214951</v>
      </c>
      <c r="Q42" s="90">
        <f t="shared" si="1"/>
        <v>27621</v>
      </c>
      <c r="R42" s="90">
        <f t="shared" si="1"/>
        <v>34101</v>
      </c>
      <c r="S42" s="90">
        <f t="shared" si="1"/>
        <v>83001</v>
      </c>
      <c r="T42" s="90">
        <f t="shared" si="1"/>
        <v>117225</v>
      </c>
      <c r="U42" s="90">
        <f t="shared" si="1"/>
        <v>112118</v>
      </c>
      <c r="V42" s="90">
        <f t="shared" si="1"/>
        <v>49915</v>
      </c>
      <c r="W42" s="90">
        <f t="shared" si="1"/>
        <v>88576</v>
      </c>
      <c r="X42" s="90">
        <f t="shared" si="1"/>
        <v>808338</v>
      </c>
      <c r="Y42" s="50"/>
      <c r="Z42" s="50"/>
      <c r="AA42" s="50"/>
      <c r="AB42" s="50"/>
      <c r="AC42" s="50"/>
      <c r="AD42" s="20"/>
    </row>
    <row r="43" spans="1:30" ht="12.75">
      <c r="A43" s="13"/>
      <c r="B43" s="109" t="s">
        <v>149</v>
      </c>
      <c r="C43" s="109"/>
      <c r="D43" s="109"/>
      <c r="E43" s="109"/>
      <c r="F43" s="109"/>
      <c r="G43" s="109"/>
      <c r="H43" s="109"/>
      <c r="I43" s="109"/>
      <c r="J43" s="109"/>
      <c r="K43" s="89" t="s">
        <v>35</v>
      </c>
      <c r="L43" s="90">
        <f>SUM(L23+L28+L33+L38)</f>
        <v>4182</v>
      </c>
      <c r="M43" s="90">
        <f aca="true" t="shared" si="2" ref="M43:X43">SUM(M23+M28+M33+M38)</f>
        <v>688</v>
      </c>
      <c r="N43" s="90">
        <f t="shared" si="2"/>
        <v>1940</v>
      </c>
      <c r="O43" s="90">
        <f t="shared" si="2"/>
        <v>2426</v>
      </c>
      <c r="P43" s="90">
        <f t="shared" si="2"/>
        <v>22202</v>
      </c>
      <c r="Q43" s="90">
        <f t="shared" si="2"/>
        <v>3407</v>
      </c>
      <c r="R43" s="90">
        <f t="shared" si="2"/>
        <v>3127</v>
      </c>
      <c r="S43" s="90">
        <f t="shared" si="2"/>
        <v>10483</v>
      </c>
      <c r="T43" s="90">
        <f t="shared" si="2"/>
        <v>15738</v>
      </c>
      <c r="U43" s="90">
        <f t="shared" si="2"/>
        <v>15310</v>
      </c>
      <c r="V43" s="90">
        <f t="shared" si="2"/>
        <v>5095</v>
      </c>
      <c r="W43" s="90">
        <f t="shared" si="2"/>
        <v>10226</v>
      </c>
      <c r="X43" s="90">
        <f t="shared" si="2"/>
        <v>94824</v>
      </c>
      <c r="Y43" s="50"/>
      <c r="Z43" s="50"/>
      <c r="AA43" s="50"/>
      <c r="AB43" s="50"/>
      <c r="AC43" s="50"/>
      <c r="AD43" s="20"/>
    </row>
    <row r="44" spans="25:30" ht="12.75">
      <c r="Y44" s="20"/>
      <c r="Z44" s="20"/>
      <c r="AA44" s="20"/>
      <c r="AB44" s="20"/>
      <c r="AC44" s="20"/>
      <c r="AD44" s="20"/>
    </row>
    <row r="45" spans="1:30" ht="12.75" customHeight="1">
      <c r="A45" s="13"/>
      <c r="B45" s="24"/>
      <c r="C45" s="20"/>
      <c r="D45" s="20"/>
      <c r="E45" s="20"/>
      <c r="F45" s="20"/>
      <c r="G45" s="20"/>
      <c r="H45" s="20"/>
      <c r="I45" s="20"/>
      <c r="J45" s="20"/>
      <c r="K45" s="20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56"/>
      <c r="Z45" s="22"/>
      <c r="AA45" s="22"/>
      <c r="AB45" s="22"/>
      <c r="AC45" s="22"/>
      <c r="AD45" s="13"/>
    </row>
    <row r="46" spans="1:29" ht="12.75" customHeight="1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57"/>
      <c r="Z46" s="23"/>
      <c r="AA46" s="23"/>
      <c r="AB46" s="23"/>
      <c r="AC46" s="23"/>
    </row>
    <row r="47" spans="1:29" ht="12.75" customHeight="1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  <c r="Z47" s="23"/>
      <c r="AA47" s="23"/>
      <c r="AB47" s="23"/>
      <c r="AC47" s="23"/>
    </row>
    <row r="48" spans="1:29" ht="12.75">
      <c r="A48" s="1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</row>
    <row r="49" spans="1:29" ht="12.75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3"/>
      <c r="AA49" s="23"/>
      <c r="AB49" s="23"/>
      <c r="AC49" s="23"/>
    </row>
    <row r="50" spans="1:29" ht="12.75">
      <c r="A50" s="1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</row>
    <row r="51" spans="1:29" ht="12.75">
      <c r="A51" s="1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23"/>
      <c r="AB51" s="23"/>
      <c r="AC51" s="23"/>
    </row>
    <row r="52" spans="1:29" ht="12.75">
      <c r="A52" s="1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3"/>
      <c r="AA52" s="23"/>
      <c r="AB52" s="23"/>
      <c r="AC52" s="23"/>
    </row>
    <row r="53" spans="1:29" ht="12.75">
      <c r="A53" s="1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3"/>
      <c r="AA53" s="23"/>
      <c r="AB53" s="23"/>
      <c r="AC53" s="23"/>
    </row>
    <row r="54" spans="1:29" ht="12.75">
      <c r="A54" s="1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</row>
    <row r="55" spans="1:29" ht="12.75">
      <c r="A55" s="1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</row>
    <row r="56" spans="1:29" ht="12.75">
      <c r="A56" s="1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3"/>
      <c r="AA56" s="23"/>
      <c r="AB56" s="23"/>
      <c r="AC56" s="23"/>
    </row>
    <row r="57" spans="1:29" ht="12.75">
      <c r="A57" s="1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3"/>
      <c r="AA57" s="23"/>
      <c r="AB57" s="23"/>
      <c r="AC57" s="23"/>
    </row>
    <row r="58" spans="1:29" ht="12.75">
      <c r="A58" s="1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23"/>
      <c r="AA58" s="23"/>
      <c r="AB58" s="23"/>
      <c r="AC58" s="23"/>
    </row>
    <row r="59" spans="1:29" ht="12.75">
      <c r="A59" s="1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23"/>
      <c r="AA59" s="23"/>
      <c r="AB59" s="23"/>
      <c r="AC59" s="23"/>
    </row>
    <row r="60" spans="1:29" ht="12.75">
      <c r="A60" s="1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3"/>
      <c r="AA60" s="23"/>
      <c r="AB60" s="23"/>
      <c r="AC60" s="23"/>
    </row>
    <row r="61" spans="1:29" ht="12.75">
      <c r="A61" s="1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3"/>
      <c r="AA61" s="23"/>
      <c r="AB61" s="23"/>
      <c r="AC61" s="23"/>
    </row>
    <row r="62" spans="1:29" ht="12.75">
      <c r="A62" s="1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3"/>
      <c r="AA62" s="23"/>
      <c r="AB62" s="23"/>
      <c r="AC62" s="23"/>
    </row>
    <row r="63" spans="1:29" ht="12.75">
      <c r="A63" s="1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3"/>
      <c r="AA63" s="23"/>
      <c r="AB63" s="23"/>
      <c r="AC63" s="23"/>
    </row>
    <row r="64" spans="1:29" ht="12.75">
      <c r="A64" s="1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3"/>
      <c r="AA64" s="23"/>
      <c r="AB64" s="23"/>
      <c r="AC64" s="23"/>
    </row>
    <row r="65" spans="1:24" ht="12.75">
      <c r="A65" s="1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2.75">
      <c r="A66" s="1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2.75">
      <c r="A67" s="1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2.75">
      <c r="A68" s="1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2.75">
      <c r="A69" s="1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2.75">
      <c r="A70" s="13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2.75">
      <c r="A71" s="1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2.75">
      <c r="A72" s="1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2.75">
      <c r="A73" s="13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2.75">
      <c r="A74" s="1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2.75">
      <c r="A75" s="13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2.75">
      <c r="A76" s="13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2.75">
      <c r="A77" s="13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2.75">
      <c r="A78" s="13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.75">
      <c r="A79" s="1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.75">
      <c r="A80" s="1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3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.75">
      <c r="A82" s="13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3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3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.75">
      <c r="A88" s="13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3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3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3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3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3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3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3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3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3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3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3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3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3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3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3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3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3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3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3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3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3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3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3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3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3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3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3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3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3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3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3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3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3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3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3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3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3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3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3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3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3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3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3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3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3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3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3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3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3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3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3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3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3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3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3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3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3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3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3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3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3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3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3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3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3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3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3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2.75">
      <c r="A201" s="13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.75">
      <c r="A202" s="13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.75">
      <c r="A203" s="13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2.75">
      <c r="A204" s="1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2.75">
      <c r="A205" s="13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.75">
      <c r="A206" s="13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.75">
      <c r="A207" s="13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.75">
      <c r="A208" s="13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.75">
      <c r="A209" s="13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2:11" ht="12.75"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2:11" ht="12.75"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2:11" ht="12.75"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2:11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2:11" ht="12.75"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2:11" ht="12.75"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2:11" ht="12.75"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2:11" ht="12.75"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2:11" ht="12.75"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2:11" ht="12.75"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2:11" ht="12.75"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2:11" ht="12.75"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2:11" ht="12.75"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2:11" ht="12.75"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2:11" ht="12.75"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2:11" ht="12.75"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2:11" ht="12.75"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2:11" ht="12.75"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2:11" ht="12.75"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2:11" ht="12.75"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2:11" ht="12.75"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2:11" ht="12.75"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2:11" ht="12.75"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2:11" ht="12.75"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2:11" ht="12.75"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2:11" ht="12.75"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2:11" ht="12.75"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2:11" ht="12.75"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2:11" ht="12.75"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2:11" ht="12.75"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2:11" ht="12.75"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2:11" ht="12.75"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2:11" ht="12.75"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2:11" ht="12.75"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2:11" ht="12.75"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2:11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2:11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2:11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2:11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2:11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2:11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2:11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2:11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2:11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2:11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2:11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2:11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2:11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2:11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2:11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2:11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2:11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2:11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2:11" ht="12.75"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2:11" ht="12.75"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2:11" ht="12.75"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2:11" ht="12.75"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2:11" ht="12.75"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2:11" ht="12.75"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2:11" ht="12.75"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2:11" ht="12.75"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2:11" ht="12.75"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</sheetData>
  <mergeCells count="40">
    <mergeCell ref="B18:K18"/>
    <mergeCell ref="A1:P1"/>
    <mergeCell ref="A2:P2"/>
    <mergeCell ref="A3:P3"/>
    <mergeCell ref="A4:P4"/>
    <mergeCell ref="A6:E6"/>
    <mergeCell ref="J11:L11"/>
    <mergeCell ref="B27:J27"/>
    <mergeCell ref="B28:J28"/>
    <mergeCell ref="B20:J20"/>
    <mergeCell ref="B21:J21"/>
    <mergeCell ref="B22:J22"/>
    <mergeCell ref="B23:J23"/>
    <mergeCell ref="B41:J41"/>
    <mergeCell ref="B42:J42"/>
    <mergeCell ref="B43:J43"/>
    <mergeCell ref="B35:J35"/>
    <mergeCell ref="B36:J36"/>
    <mergeCell ref="B37:J37"/>
    <mergeCell ref="B38:J38"/>
    <mergeCell ref="T16:T17"/>
    <mergeCell ref="U16:U17"/>
    <mergeCell ref="V16:V17"/>
    <mergeCell ref="B40:J40"/>
    <mergeCell ref="B30:J30"/>
    <mergeCell ref="B31:J31"/>
    <mergeCell ref="B32:J32"/>
    <mergeCell ref="B33:J33"/>
    <mergeCell ref="B25:J25"/>
    <mergeCell ref="B26:J26"/>
    <mergeCell ref="W16:W17"/>
    <mergeCell ref="X16:X17"/>
    <mergeCell ref="L16:L17"/>
    <mergeCell ref="M16:M17"/>
    <mergeCell ref="N16:N17"/>
    <mergeCell ref="O16:O17"/>
    <mergeCell ref="P16:P17"/>
    <mergeCell ref="Q16:Q17"/>
    <mergeCell ref="R16:R17"/>
    <mergeCell ref="S16:S17"/>
  </mergeCells>
  <printOptions/>
  <pageMargins left="0.75" right="0.75" top="1" bottom="1" header="0" footer="0"/>
  <pageSetup orientation="portrait" paperSize="9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4"/>
  <sheetViews>
    <sheetView workbookViewId="0" topLeftCell="A5">
      <selection activeCell="L27" sqref="L26:L2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3" customFormat="1" ht="12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3" customFormat="1" ht="12.7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="3" customFormat="1" ht="12"/>
    <row r="6" spans="1:24" s="3" customFormat="1" ht="12.75" customHeight="1">
      <c r="A6" s="72" t="s">
        <v>4</v>
      </c>
      <c r="B6" s="73"/>
      <c r="C6" s="73"/>
      <c r="D6" s="73"/>
      <c r="E6" s="74"/>
      <c r="F6" s="26"/>
      <c r="G6" s="27"/>
      <c r="H6" s="27"/>
      <c r="I6" s="28"/>
      <c r="J6" s="75" t="s">
        <v>211</v>
      </c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3" customFormat="1" ht="12">
      <c r="A8" s="28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150</v>
      </c>
      <c r="K8" s="5"/>
      <c r="L8" s="5"/>
      <c r="M8" s="5"/>
      <c r="N8" s="5"/>
      <c r="O8" s="5"/>
      <c r="P8" s="5"/>
      <c r="Q8" s="30"/>
      <c r="R8" s="28"/>
      <c r="S8" s="28"/>
      <c r="T8" s="28"/>
      <c r="U8" s="28"/>
      <c r="V8" s="28"/>
      <c r="W8" s="28"/>
      <c r="X8" s="28"/>
    </row>
    <row r="9" spans="1:24" s="35" customFormat="1" ht="12">
      <c r="A9" s="31"/>
      <c r="B9" s="32" t="s">
        <v>124</v>
      </c>
      <c r="C9" s="33"/>
      <c r="D9" s="33"/>
      <c r="E9" s="33"/>
      <c r="F9" s="33"/>
      <c r="G9" s="33"/>
      <c r="H9" s="33"/>
      <c r="I9" s="33"/>
      <c r="J9" s="33" t="s">
        <v>136</v>
      </c>
      <c r="K9" s="33"/>
      <c r="L9" s="33"/>
      <c r="M9" s="33"/>
      <c r="N9" s="33"/>
      <c r="O9" s="33"/>
      <c r="P9" s="33"/>
      <c r="Q9" s="34"/>
      <c r="R9" s="31"/>
      <c r="S9" s="31"/>
      <c r="T9" s="31"/>
      <c r="U9" s="31"/>
      <c r="V9" s="31"/>
      <c r="W9" s="31"/>
      <c r="X9" s="31"/>
    </row>
    <row r="10" spans="1:24" s="3" customFormat="1" ht="12">
      <c r="A10" s="28"/>
      <c r="B10" s="6" t="s">
        <v>6</v>
      </c>
      <c r="C10" s="7"/>
      <c r="D10" s="7"/>
      <c r="E10" s="7"/>
      <c r="F10" s="7"/>
      <c r="G10" s="7"/>
      <c r="H10" s="7"/>
      <c r="I10" s="7"/>
      <c r="J10" s="7" t="s">
        <v>208</v>
      </c>
      <c r="K10" s="7"/>
      <c r="L10" s="7"/>
      <c r="M10" s="7"/>
      <c r="N10" s="7"/>
      <c r="O10" s="7"/>
      <c r="P10" s="7"/>
      <c r="Q10" s="36"/>
      <c r="R10" s="28"/>
      <c r="S10" s="28"/>
      <c r="T10" s="28"/>
      <c r="U10" s="28"/>
      <c r="V10" s="28"/>
      <c r="W10" s="28"/>
      <c r="X10" s="28"/>
    </row>
    <row r="11" spans="1:24" s="3" customFormat="1" ht="12">
      <c r="A11" s="28"/>
      <c r="B11" s="6" t="s">
        <v>126</v>
      </c>
      <c r="C11" s="7"/>
      <c r="D11" s="7"/>
      <c r="E11" s="7"/>
      <c r="F11" s="7"/>
      <c r="G11" s="7"/>
      <c r="H11" s="7"/>
      <c r="I11" s="7"/>
      <c r="J11" s="69" t="s">
        <v>127</v>
      </c>
      <c r="K11" s="70"/>
      <c r="L11" s="70"/>
      <c r="M11" s="7"/>
      <c r="N11" s="7"/>
      <c r="O11" s="7"/>
      <c r="P11" s="7"/>
      <c r="Q11" s="36"/>
      <c r="R11" s="28"/>
      <c r="S11" s="28"/>
      <c r="T11" s="28"/>
      <c r="U11" s="28"/>
      <c r="V11" s="28"/>
      <c r="W11" s="28"/>
      <c r="X11" s="28"/>
    </row>
    <row r="12" spans="1:24" s="3" customFormat="1" ht="12">
      <c r="A12" s="28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151</v>
      </c>
      <c r="K12" s="7"/>
      <c r="L12" s="7"/>
      <c r="M12" s="7"/>
      <c r="N12" s="7"/>
      <c r="O12" s="7"/>
      <c r="P12" s="7"/>
      <c r="Q12" s="36"/>
      <c r="R12" s="28"/>
      <c r="S12" s="28"/>
      <c r="T12" s="28"/>
      <c r="U12" s="28"/>
      <c r="V12" s="28"/>
      <c r="W12" s="28"/>
      <c r="X12" s="28"/>
    </row>
    <row r="13" spans="1:24" s="3" customFormat="1" ht="12">
      <c r="A13" s="28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7"/>
      <c r="R13" s="28"/>
      <c r="S13" s="28"/>
      <c r="T13" s="28"/>
      <c r="U13" s="28"/>
      <c r="V13" s="28"/>
      <c r="W13" s="28"/>
      <c r="X13" s="28"/>
    </row>
    <row r="14" spans="1:2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8"/>
      <c r="W14" s="38"/>
      <c r="X14" s="38"/>
    </row>
    <row r="15" spans="1:2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8"/>
      <c r="W15" s="13"/>
      <c r="X15" s="13"/>
    </row>
    <row r="16" spans="1:2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79" t="s">
        <v>194</v>
      </c>
      <c r="M16" s="79" t="s">
        <v>195</v>
      </c>
      <c r="N16" s="79" t="s">
        <v>196</v>
      </c>
      <c r="O16" s="79" t="s">
        <v>197</v>
      </c>
      <c r="P16" s="79" t="s">
        <v>198</v>
      </c>
      <c r="Q16" s="79" t="s">
        <v>199</v>
      </c>
      <c r="R16" s="79" t="s">
        <v>200</v>
      </c>
      <c r="S16" s="79" t="s">
        <v>201</v>
      </c>
      <c r="T16" s="79" t="s">
        <v>202</v>
      </c>
      <c r="U16" s="79" t="s">
        <v>203</v>
      </c>
      <c r="V16" s="79" t="s">
        <v>204</v>
      </c>
      <c r="W16" s="79" t="s">
        <v>205</v>
      </c>
      <c r="X16" s="80" t="s">
        <v>206</v>
      </c>
    </row>
    <row r="17" spans="2:31" ht="27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0"/>
      <c r="Y17" s="45"/>
      <c r="Z17" s="45"/>
      <c r="AA17" s="45"/>
      <c r="AB17" s="45"/>
      <c r="AC17" s="46"/>
      <c r="AD17" s="20"/>
      <c r="AE17" s="20"/>
    </row>
    <row r="18" spans="2:31" ht="12.75" customHeight="1">
      <c r="B18" s="76" t="s">
        <v>9</v>
      </c>
      <c r="C18" s="77"/>
      <c r="D18" s="77"/>
      <c r="E18" s="77"/>
      <c r="F18" s="77"/>
      <c r="G18" s="77"/>
      <c r="H18" s="77"/>
      <c r="I18" s="77"/>
      <c r="J18" s="77"/>
      <c r="K18" s="78"/>
      <c r="L18" s="82">
        <v>1701</v>
      </c>
      <c r="M18" s="82">
        <v>1702</v>
      </c>
      <c r="N18" s="82">
        <v>1703</v>
      </c>
      <c r="O18" s="82">
        <v>1704</v>
      </c>
      <c r="P18" s="82">
        <v>1705</v>
      </c>
      <c r="Q18" s="82">
        <v>1706</v>
      </c>
      <c r="R18" s="82">
        <v>1707</v>
      </c>
      <c r="S18" s="82">
        <v>1708</v>
      </c>
      <c r="T18" s="82">
        <v>1709</v>
      </c>
      <c r="U18" s="82">
        <v>1710</v>
      </c>
      <c r="V18" s="82">
        <v>1711</v>
      </c>
      <c r="W18" s="82">
        <v>1712</v>
      </c>
      <c r="X18" s="82">
        <v>17</v>
      </c>
      <c r="Y18" s="47"/>
      <c r="Z18" s="47"/>
      <c r="AA18" s="47"/>
      <c r="AB18" s="45"/>
      <c r="AC18" s="48"/>
      <c r="AD18" s="20"/>
      <c r="AE18" s="20"/>
    </row>
    <row r="19" spans="1:31" ht="12.75" customHeight="1">
      <c r="A19" s="13"/>
      <c r="B19" s="42"/>
      <c r="C19" s="20"/>
      <c r="D19" s="20"/>
      <c r="E19" s="20"/>
      <c r="F19" s="20"/>
      <c r="G19" s="20"/>
      <c r="H19" s="20"/>
      <c r="I19" s="20"/>
      <c r="J19" s="20"/>
      <c r="K19" s="20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9"/>
      <c r="Z19" s="49"/>
      <c r="AA19" s="49"/>
      <c r="AB19" s="49"/>
      <c r="AC19" s="49"/>
      <c r="AD19" s="20"/>
      <c r="AE19" s="20"/>
    </row>
    <row r="20" spans="1:31" ht="12.75" customHeight="1">
      <c r="A20" s="13"/>
      <c r="B20" s="83" t="s">
        <v>152</v>
      </c>
      <c r="C20" s="83"/>
      <c r="D20" s="83"/>
      <c r="E20" s="83"/>
      <c r="F20" s="83"/>
      <c r="G20" s="83"/>
      <c r="H20" s="83"/>
      <c r="I20" s="83"/>
      <c r="J20" s="84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49"/>
      <c r="Z20" s="49"/>
      <c r="AA20" s="49"/>
      <c r="AB20" s="49"/>
      <c r="AC20" s="20"/>
      <c r="AD20" s="20"/>
      <c r="AE20" s="20"/>
    </row>
    <row r="21" spans="1:31" s="15" customFormat="1" ht="12.75">
      <c r="A21" s="14"/>
      <c r="B21" s="88" t="s">
        <v>139</v>
      </c>
      <c r="C21" s="88"/>
      <c r="D21" s="88"/>
      <c r="E21" s="88"/>
      <c r="F21" s="88"/>
      <c r="G21" s="88"/>
      <c r="H21" s="88"/>
      <c r="I21" s="88"/>
      <c r="J21" s="88"/>
      <c r="K21" s="89" t="s">
        <v>153</v>
      </c>
      <c r="L21" s="90">
        <v>35</v>
      </c>
      <c r="M21" s="90">
        <v>0</v>
      </c>
      <c r="N21" s="90">
        <v>6</v>
      </c>
      <c r="O21" s="90">
        <v>25</v>
      </c>
      <c r="P21" s="90">
        <v>95</v>
      </c>
      <c r="Q21" s="90">
        <v>10</v>
      </c>
      <c r="R21" s="90">
        <v>61</v>
      </c>
      <c r="S21" s="90">
        <v>167</v>
      </c>
      <c r="T21" s="90">
        <v>127</v>
      </c>
      <c r="U21" s="90">
        <v>111</v>
      </c>
      <c r="V21" s="90">
        <v>74</v>
      </c>
      <c r="W21" s="90">
        <v>77</v>
      </c>
      <c r="X21" s="90">
        <v>788</v>
      </c>
      <c r="Y21" s="51"/>
      <c r="Z21" s="51"/>
      <c r="AA21" s="51"/>
      <c r="AB21" s="51"/>
      <c r="AC21" s="51"/>
      <c r="AD21" s="16"/>
      <c r="AE21" s="16"/>
    </row>
    <row r="22" spans="1:31" s="15" customFormat="1" ht="12.75">
      <c r="A22" s="14"/>
      <c r="B22" s="88" t="s">
        <v>154</v>
      </c>
      <c r="C22" s="88"/>
      <c r="D22" s="88"/>
      <c r="E22" s="88"/>
      <c r="F22" s="88"/>
      <c r="G22" s="88"/>
      <c r="H22" s="88"/>
      <c r="I22" s="88"/>
      <c r="J22" s="88"/>
      <c r="K22" s="89" t="s">
        <v>155</v>
      </c>
      <c r="L22" s="90">
        <v>426</v>
      </c>
      <c r="M22" s="90">
        <v>0</v>
      </c>
      <c r="N22" s="90">
        <v>13</v>
      </c>
      <c r="O22" s="90">
        <v>181</v>
      </c>
      <c r="P22" s="90">
        <v>556</v>
      </c>
      <c r="Q22" s="90">
        <v>676</v>
      </c>
      <c r="R22" s="90">
        <v>386</v>
      </c>
      <c r="S22" s="90">
        <v>761</v>
      </c>
      <c r="T22" s="90">
        <v>826</v>
      </c>
      <c r="U22" s="90">
        <v>383</v>
      </c>
      <c r="V22" s="90">
        <v>1625</v>
      </c>
      <c r="W22" s="90">
        <v>387</v>
      </c>
      <c r="X22" s="90">
        <v>6220</v>
      </c>
      <c r="Y22" s="51"/>
      <c r="Z22" s="51"/>
      <c r="AA22" s="51"/>
      <c r="AB22" s="51"/>
      <c r="AC22" s="51"/>
      <c r="AD22" s="16"/>
      <c r="AE22" s="16"/>
    </row>
    <row r="23" spans="1:31" s="15" customFormat="1" ht="12.75">
      <c r="A23" s="14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4"/>
      <c r="Y23" s="52"/>
      <c r="Z23" s="52"/>
      <c r="AA23" s="52"/>
      <c r="AB23" s="52"/>
      <c r="AC23" s="58"/>
      <c r="AD23" s="16"/>
      <c r="AE23" s="16"/>
    </row>
    <row r="24" spans="1:31" s="15" customFormat="1" ht="12.75">
      <c r="A24" s="14"/>
      <c r="B24" s="83" t="s">
        <v>156</v>
      </c>
      <c r="C24" s="83"/>
      <c r="D24" s="83"/>
      <c r="E24" s="83"/>
      <c r="F24" s="83"/>
      <c r="G24" s="83"/>
      <c r="H24" s="83"/>
      <c r="I24" s="83"/>
      <c r="J24" s="84"/>
      <c r="K24" s="8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Y24" s="52"/>
      <c r="Z24" s="52"/>
      <c r="AA24" s="52"/>
      <c r="AB24" s="52"/>
      <c r="AC24" s="58"/>
      <c r="AD24" s="16"/>
      <c r="AE24" s="16"/>
    </row>
    <row r="25" spans="1:31" s="15" customFormat="1" ht="12.75">
      <c r="A25" s="14"/>
      <c r="B25" s="88" t="s">
        <v>139</v>
      </c>
      <c r="C25" s="88"/>
      <c r="D25" s="88"/>
      <c r="E25" s="88"/>
      <c r="F25" s="88"/>
      <c r="G25" s="88"/>
      <c r="H25" s="88"/>
      <c r="I25" s="88"/>
      <c r="J25" s="88"/>
      <c r="K25" s="89" t="s">
        <v>157</v>
      </c>
      <c r="L25" s="90">
        <v>491</v>
      </c>
      <c r="M25" s="90">
        <v>45</v>
      </c>
      <c r="N25" s="90">
        <v>390</v>
      </c>
      <c r="O25" s="90">
        <v>310</v>
      </c>
      <c r="P25" s="90">
        <v>2701</v>
      </c>
      <c r="Q25" s="90">
        <v>525</v>
      </c>
      <c r="R25" s="90">
        <v>590</v>
      </c>
      <c r="S25" s="90">
        <v>941</v>
      </c>
      <c r="T25" s="90">
        <v>2353</v>
      </c>
      <c r="U25" s="90">
        <v>1482</v>
      </c>
      <c r="V25" s="90">
        <v>386</v>
      </c>
      <c r="W25" s="90">
        <v>854</v>
      </c>
      <c r="X25" s="90">
        <v>11068</v>
      </c>
      <c r="Y25" s="51"/>
      <c r="Z25" s="51"/>
      <c r="AA25" s="51"/>
      <c r="AB25" s="51"/>
      <c r="AC25" s="51"/>
      <c r="AD25" s="16"/>
      <c r="AE25" s="16"/>
    </row>
    <row r="26" spans="1:31" s="15" customFormat="1" ht="14.25" customHeight="1">
      <c r="A26" s="14"/>
      <c r="B26" s="88" t="s">
        <v>154</v>
      </c>
      <c r="C26" s="88"/>
      <c r="D26" s="88"/>
      <c r="E26" s="88"/>
      <c r="F26" s="88"/>
      <c r="G26" s="88"/>
      <c r="H26" s="88"/>
      <c r="I26" s="88"/>
      <c r="J26" s="88"/>
      <c r="K26" s="89" t="s">
        <v>158</v>
      </c>
      <c r="L26" s="90">
        <v>1443</v>
      </c>
      <c r="M26" s="90">
        <v>111</v>
      </c>
      <c r="N26" s="90">
        <v>1179</v>
      </c>
      <c r="O26" s="90">
        <v>1136</v>
      </c>
      <c r="P26" s="90">
        <v>9335</v>
      </c>
      <c r="Q26" s="90">
        <v>1706</v>
      </c>
      <c r="R26" s="90">
        <v>1946</v>
      </c>
      <c r="S26" s="90">
        <v>2843</v>
      </c>
      <c r="T26" s="90">
        <v>6346</v>
      </c>
      <c r="U26" s="90">
        <v>5103</v>
      </c>
      <c r="V26" s="90">
        <v>1187</v>
      </c>
      <c r="W26" s="90">
        <v>2676</v>
      </c>
      <c r="X26" s="90">
        <v>35011</v>
      </c>
      <c r="Y26" s="51"/>
      <c r="Z26" s="51"/>
      <c r="AA26" s="51"/>
      <c r="AB26" s="51"/>
      <c r="AC26" s="51"/>
      <c r="AD26" s="16"/>
      <c r="AE26" s="16"/>
    </row>
    <row r="27" spans="1:31" ht="12.75">
      <c r="A27" s="13"/>
      <c r="B27" s="91"/>
      <c r="C27" s="97"/>
      <c r="D27" s="97"/>
      <c r="E27" s="97"/>
      <c r="F27" s="97"/>
      <c r="G27" s="97"/>
      <c r="H27" s="97"/>
      <c r="I27" s="97"/>
      <c r="J27" s="97"/>
      <c r="K27" s="97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4"/>
      <c r="Y27" s="52"/>
      <c r="Z27" s="52"/>
      <c r="AA27" s="52"/>
      <c r="AB27" s="52"/>
      <c r="AC27" s="58"/>
      <c r="AD27" s="20"/>
      <c r="AE27" s="20"/>
    </row>
    <row r="28" spans="1:31" ht="12.75">
      <c r="A28" s="13"/>
      <c r="B28" s="83" t="s">
        <v>159</v>
      </c>
      <c r="C28" s="83"/>
      <c r="D28" s="83"/>
      <c r="E28" s="83"/>
      <c r="F28" s="83"/>
      <c r="G28" s="83"/>
      <c r="H28" s="83"/>
      <c r="I28" s="83"/>
      <c r="J28" s="84"/>
      <c r="K28" s="8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  <c r="Y28" s="52"/>
      <c r="Z28" s="52"/>
      <c r="AA28" s="52"/>
      <c r="AB28" s="52"/>
      <c r="AC28" s="58"/>
      <c r="AD28" s="20"/>
      <c r="AE28" s="20"/>
    </row>
    <row r="29" spans="1:31" ht="12.75">
      <c r="A29" s="13"/>
      <c r="B29" s="88" t="s">
        <v>139</v>
      </c>
      <c r="C29" s="88"/>
      <c r="D29" s="88"/>
      <c r="E29" s="88"/>
      <c r="F29" s="88"/>
      <c r="G29" s="88"/>
      <c r="H29" s="88"/>
      <c r="I29" s="88"/>
      <c r="J29" s="88"/>
      <c r="K29" s="89" t="s">
        <v>160</v>
      </c>
      <c r="L29" s="90">
        <v>3</v>
      </c>
      <c r="M29" s="90">
        <v>4</v>
      </c>
      <c r="N29" s="90">
        <v>8</v>
      </c>
      <c r="O29" s="90">
        <v>5</v>
      </c>
      <c r="P29" s="90">
        <v>57</v>
      </c>
      <c r="Q29" s="90">
        <v>1</v>
      </c>
      <c r="R29" s="90">
        <v>17</v>
      </c>
      <c r="S29" s="90">
        <v>15</v>
      </c>
      <c r="T29" s="90">
        <v>13</v>
      </c>
      <c r="U29" s="90">
        <v>35</v>
      </c>
      <c r="V29" s="90">
        <v>6</v>
      </c>
      <c r="W29" s="90">
        <v>18</v>
      </c>
      <c r="X29" s="90">
        <v>182</v>
      </c>
      <c r="Y29" s="51"/>
      <c r="Z29" s="60"/>
      <c r="AA29" s="60"/>
      <c r="AB29" s="51"/>
      <c r="AC29" s="51"/>
      <c r="AD29" s="20"/>
      <c r="AE29" s="20"/>
    </row>
    <row r="30" spans="1:31" ht="12.75">
      <c r="A30" s="13"/>
      <c r="B30" s="88" t="s">
        <v>154</v>
      </c>
      <c r="C30" s="88"/>
      <c r="D30" s="88"/>
      <c r="E30" s="88"/>
      <c r="F30" s="88"/>
      <c r="G30" s="88"/>
      <c r="H30" s="88"/>
      <c r="I30" s="88"/>
      <c r="J30" s="88"/>
      <c r="K30" s="89" t="s">
        <v>161</v>
      </c>
      <c r="L30" s="90">
        <v>3</v>
      </c>
      <c r="M30" s="90">
        <v>9</v>
      </c>
      <c r="N30" s="90">
        <v>21</v>
      </c>
      <c r="O30" s="90">
        <v>8</v>
      </c>
      <c r="P30" s="90">
        <v>220</v>
      </c>
      <c r="Q30" s="90">
        <v>6</v>
      </c>
      <c r="R30" s="90">
        <v>46</v>
      </c>
      <c r="S30" s="90">
        <v>42</v>
      </c>
      <c r="T30" s="90">
        <v>23</v>
      </c>
      <c r="U30" s="90">
        <v>117</v>
      </c>
      <c r="V30" s="90">
        <v>20</v>
      </c>
      <c r="W30" s="90">
        <v>43</v>
      </c>
      <c r="X30" s="90">
        <v>558</v>
      </c>
      <c r="Y30" s="51"/>
      <c r="Z30" s="60"/>
      <c r="AA30" s="60"/>
      <c r="AB30" s="51"/>
      <c r="AC30" s="51"/>
      <c r="AD30" s="20"/>
      <c r="AE30" s="20"/>
    </row>
    <row r="31" spans="1:31" ht="12.75">
      <c r="A31" s="13"/>
      <c r="B31" s="91"/>
      <c r="C31" s="97"/>
      <c r="D31" s="97"/>
      <c r="E31" s="97"/>
      <c r="F31" s="97"/>
      <c r="G31" s="97"/>
      <c r="H31" s="97"/>
      <c r="I31" s="97"/>
      <c r="J31" s="97"/>
      <c r="K31" s="97"/>
      <c r="L31" s="93"/>
      <c r="M31" s="93"/>
      <c r="N31" s="93"/>
      <c r="O31" s="93"/>
      <c r="P31" s="93"/>
      <c r="Q31" s="93"/>
      <c r="R31" s="93"/>
      <c r="S31" s="93"/>
      <c r="T31" s="93"/>
      <c r="U31" s="130"/>
      <c r="V31" s="130"/>
      <c r="W31" s="93"/>
      <c r="X31" s="94"/>
      <c r="Y31" s="52"/>
      <c r="Z31" s="52"/>
      <c r="AA31" s="52"/>
      <c r="AB31" s="52"/>
      <c r="AC31" s="58"/>
      <c r="AD31" s="20"/>
      <c r="AE31" s="20"/>
    </row>
    <row r="32" spans="1:31" ht="12.75">
      <c r="A32" s="13"/>
      <c r="B32" s="83" t="s">
        <v>162</v>
      </c>
      <c r="C32" s="83"/>
      <c r="D32" s="83"/>
      <c r="E32" s="83"/>
      <c r="F32" s="83"/>
      <c r="G32" s="83"/>
      <c r="H32" s="83"/>
      <c r="I32" s="83"/>
      <c r="J32" s="84"/>
      <c r="K32" s="85"/>
      <c r="L32" s="95"/>
      <c r="M32" s="95"/>
      <c r="N32" s="95"/>
      <c r="O32" s="95"/>
      <c r="P32" s="95"/>
      <c r="Q32" s="95"/>
      <c r="R32" s="95"/>
      <c r="S32" s="95"/>
      <c r="T32" s="95"/>
      <c r="U32" s="131"/>
      <c r="V32" s="131"/>
      <c r="W32" s="95"/>
      <c r="X32" s="96"/>
      <c r="Y32" s="52"/>
      <c r="Z32" s="52"/>
      <c r="AA32" s="52"/>
      <c r="AB32" s="52"/>
      <c r="AC32" s="58"/>
      <c r="AD32" s="20"/>
      <c r="AE32" s="20"/>
    </row>
    <row r="33" spans="1:31" ht="12.75">
      <c r="A33" s="13"/>
      <c r="B33" s="88" t="s">
        <v>139</v>
      </c>
      <c r="C33" s="88"/>
      <c r="D33" s="88"/>
      <c r="E33" s="88"/>
      <c r="F33" s="88"/>
      <c r="G33" s="88"/>
      <c r="H33" s="88"/>
      <c r="I33" s="88"/>
      <c r="J33" s="88"/>
      <c r="K33" s="89" t="s">
        <v>163</v>
      </c>
      <c r="L33" s="90">
        <v>1</v>
      </c>
      <c r="M33" s="90">
        <v>2</v>
      </c>
      <c r="N33" s="90">
        <v>2</v>
      </c>
      <c r="O33" s="90">
        <v>0</v>
      </c>
      <c r="P33" s="90">
        <v>35</v>
      </c>
      <c r="Q33" s="90">
        <v>0</v>
      </c>
      <c r="R33" s="90">
        <v>14</v>
      </c>
      <c r="S33" s="90">
        <v>16</v>
      </c>
      <c r="T33" s="90">
        <v>6</v>
      </c>
      <c r="U33" s="90">
        <v>6</v>
      </c>
      <c r="V33" s="90">
        <v>6</v>
      </c>
      <c r="W33" s="90">
        <v>11</v>
      </c>
      <c r="X33" s="90">
        <v>99</v>
      </c>
      <c r="Y33" s="51"/>
      <c r="Z33" s="60"/>
      <c r="AA33" s="60"/>
      <c r="AB33" s="51"/>
      <c r="AC33" s="51"/>
      <c r="AD33" s="20"/>
      <c r="AE33" s="20"/>
    </row>
    <row r="34" spans="1:31" ht="12.75" customHeight="1">
      <c r="A34" s="13"/>
      <c r="B34" s="88" t="s">
        <v>154</v>
      </c>
      <c r="C34" s="88"/>
      <c r="D34" s="88"/>
      <c r="E34" s="88"/>
      <c r="F34" s="88"/>
      <c r="G34" s="88"/>
      <c r="H34" s="88"/>
      <c r="I34" s="88"/>
      <c r="J34" s="88"/>
      <c r="K34" s="89" t="s">
        <v>164</v>
      </c>
      <c r="L34" s="90">
        <v>1</v>
      </c>
      <c r="M34" s="90">
        <v>13</v>
      </c>
      <c r="N34" s="90">
        <v>5</v>
      </c>
      <c r="O34" s="90">
        <v>0</v>
      </c>
      <c r="P34" s="90">
        <v>174</v>
      </c>
      <c r="Q34" s="90">
        <v>0</v>
      </c>
      <c r="R34" s="90">
        <v>32</v>
      </c>
      <c r="S34" s="90">
        <v>72</v>
      </c>
      <c r="T34" s="90">
        <v>17</v>
      </c>
      <c r="U34" s="90">
        <v>16</v>
      </c>
      <c r="V34" s="90">
        <v>15</v>
      </c>
      <c r="W34" s="90">
        <v>24</v>
      </c>
      <c r="X34" s="90">
        <v>369</v>
      </c>
      <c r="Y34" s="51"/>
      <c r="Z34" s="60"/>
      <c r="AA34" s="60"/>
      <c r="AB34" s="51"/>
      <c r="AC34" s="51"/>
      <c r="AD34" s="20"/>
      <c r="AE34" s="20"/>
    </row>
    <row r="35" spans="1:31" ht="12.75">
      <c r="A35" s="13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95"/>
      <c r="M35" s="95"/>
      <c r="N35" s="95"/>
      <c r="O35" s="95"/>
      <c r="P35" s="95"/>
      <c r="Q35" s="95"/>
      <c r="R35" s="95"/>
      <c r="S35" s="131"/>
      <c r="T35" s="95"/>
      <c r="U35" s="131"/>
      <c r="V35" s="131"/>
      <c r="W35" s="95"/>
      <c r="X35" s="96"/>
      <c r="Y35" s="52"/>
      <c r="Z35" s="52"/>
      <c r="AA35" s="52"/>
      <c r="AB35" s="52"/>
      <c r="AC35" s="58"/>
      <c r="AD35" s="20"/>
      <c r="AE35" s="20"/>
    </row>
    <row r="36" spans="1:31" ht="12.75">
      <c r="A36" s="13"/>
      <c r="B36" s="83" t="s">
        <v>165</v>
      </c>
      <c r="C36" s="83"/>
      <c r="D36" s="83"/>
      <c r="E36" s="83"/>
      <c r="F36" s="83"/>
      <c r="G36" s="83"/>
      <c r="H36" s="83"/>
      <c r="I36" s="83"/>
      <c r="J36" s="84"/>
      <c r="K36" s="85"/>
      <c r="L36" s="95"/>
      <c r="M36" s="95"/>
      <c r="N36" s="95"/>
      <c r="O36" s="95"/>
      <c r="P36" s="95"/>
      <c r="Q36" s="95"/>
      <c r="R36" s="95"/>
      <c r="S36" s="131"/>
      <c r="T36" s="95"/>
      <c r="U36" s="131"/>
      <c r="V36" s="131"/>
      <c r="W36" s="95"/>
      <c r="X36" s="96"/>
      <c r="Y36" s="52"/>
      <c r="Z36" s="52"/>
      <c r="AA36" s="52"/>
      <c r="AB36" s="52"/>
      <c r="AC36" s="58"/>
      <c r="AD36" s="20"/>
      <c r="AE36" s="20"/>
    </row>
    <row r="37" spans="1:31" ht="12.75">
      <c r="A37" s="13"/>
      <c r="B37" s="88" t="s">
        <v>139</v>
      </c>
      <c r="C37" s="88"/>
      <c r="D37" s="88"/>
      <c r="E37" s="88"/>
      <c r="F37" s="88"/>
      <c r="G37" s="88"/>
      <c r="H37" s="88"/>
      <c r="I37" s="88"/>
      <c r="J37" s="88"/>
      <c r="K37" s="89" t="s">
        <v>166</v>
      </c>
      <c r="L37" s="90">
        <v>8</v>
      </c>
      <c r="M37" s="90">
        <v>0</v>
      </c>
      <c r="N37" s="90">
        <v>16</v>
      </c>
      <c r="O37" s="90">
        <v>9</v>
      </c>
      <c r="P37" s="90">
        <v>189</v>
      </c>
      <c r="Q37" s="90">
        <v>3</v>
      </c>
      <c r="R37" s="90">
        <v>3</v>
      </c>
      <c r="S37" s="90">
        <v>25</v>
      </c>
      <c r="T37" s="90">
        <v>1</v>
      </c>
      <c r="U37" s="90">
        <v>6</v>
      </c>
      <c r="V37" s="90">
        <v>17</v>
      </c>
      <c r="W37" s="90">
        <v>18</v>
      </c>
      <c r="X37" s="90">
        <v>295</v>
      </c>
      <c r="Y37" s="60"/>
      <c r="Z37" s="60"/>
      <c r="AA37" s="60"/>
      <c r="AB37" s="51"/>
      <c r="AC37" s="51"/>
      <c r="AD37" s="20"/>
      <c r="AE37" s="20"/>
    </row>
    <row r="38" spans="1:31" ht="12.75" customHeight="1">
      <c r="A38" s="13"/>
      <c r="B38" s="88" t="s">
        <v>154</v>
      </c>
      <c r="C38" s="88"/>
      <c r="D38" s="88"/>
      <c r="E38" s="88"/>
      <c r="F38" s="88"/>
      <c r="G38" s="88"/>
      <c r="H38" s="88"/>
      <c r="I38" s="88"/>
      <c r="J38" s="88"/>
      <c r="K38" s="89" t="s">
        <v>167</v>
      </c>
      <c r="L38" s="90">
        <v>18</v>
      </c>
      <c r="M38" s="90">
        <v>0</v>
      </c>
      <c r="N38" s="90">
        <v>29</v>
      </c>
      <c r="O38" s="90">
        <v>27</v>
      </c>
      <c r="P38" s="90">
        <v>350</v>
      </c>
      <c r="Q38" s="90">
        <v>11</v>
      </c>
      <c r="R38" s="90">
        <v>4</v>
      </c>
      <c r="S38" s="90">
        <v>36</v>
      </c>
      <c r="T38" s="90">
        <v>1</v>
      </c>
      <c r="U38" s="90">
        <v>16</v>
      </c>
      <c r="V38" s="90">
        <v>35</v>
      </c>
      <c r="W38" s="90">
        <v>36</v>
      </c>
      <c r="X38" s="90">
        <v>563</v>
      </c>
      <c r="Y38" s="60"/>
      <c r="Z38" s="60"/>
      <c r="AA38" s="60"/>
      <c r="AB38" s="51"/>
      <c r="AC38" s="51"/>
      <c r="AD38" s="20"/>
      <c r="AE38" s="20"/>
    </row>
    <row r="39" spans="1:31" ht="12.75" customHeight="1">
      <c r="A39" s="13"/>
      <c r="B39" s="105"/>
      <c r="C39" s="132"/>
      <c r="D39" s="132"/>
      <c r="E39" s="132"/>
      <c r="F39" s="132"/>
      <c r="G39" s="132"/>
      <c r="H39" s="132"/>
      <c r="I39" s="132"/>
      <c r="J39" s="133"/>
      <c r="K39" s="105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5"/>
      <c r="Y39" s="51"/>
      <c r="Z39" s="51"/>
      <c r="AA39" s="51"/>
      <c r="AB39" s="51"/>
      <c r="AC39" s="51"/>
      <c r="AD39" s="20"/>
      <c r="AE39" s="20"/>
    </row>
    <row r="40" spans="1:31" ht="12.75">
      <c r="A40" s="13"/>
      <c r="B40" s="83" t="s">
        <v>168</v>
      </c>
      <c r="C40" s="83"/>
      <c r="D40" s="83"/>
      <c r="E40" s="83"/>
      <c r="F40" s="83"/>
      <c r="G40" s="83"/>
      <c r="H40" s="83"/>
      <c r="I40" s="83"/>
      <c r="J40" s="84"/>
      <c r="K40" s="8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6"/>
      <c r="Y40" s="52"/>
      <c r="Z40" s="52"/>
      <c r="AA40" s="52"/>
      <c r="AB40" s="52"/>
      <c r="AC40" s="58"/>
      <c r="AD40" s="20"/>
      <c r="AE40" s="20"/>
    </row>
    <row r="41" spans="1:31" ht="12.75">
      <c r="A41" s="13"/>
      <c r="B41" s="88" t="s">
        <v>139</v>
      </c>
      <c r="C41" s="88"/>
      <c r="D41" s="88"/>
      <c r="E41" s="88"/>
      <c r="F41" s="88"/>
      <c r="G41" s="88"/>
      <c r="H41" s="88"/>
      <c r="I41" s="88"/>
      <c r="J41" s="88"/>
      <c r="K41" s="89" t="s">
        <v>169</v>
      </c>
      <c r="L41" s="90">
        <v>69</v>
      </c>
      <c r="M41" s="90">
        <v>0</v>
      </c>
      <c r="N41" s="90">
        <v>79</v>
      </c>
      <c r="O41" s="90">
        <v>29</v>
      </c>
      <c r="P41" s="90">
        <v>59</v>
      </c>
      <c r="Q41" s="90">
        <v>24</v>
      </c>
      <c r="R41" s="90">
        <v>32</v>
      </c>
      <c r="S41" s="90">
        <v>28</v>
      </c>
      <c r="T41" s="90">
        <v>57</v>
      </c>
      <c r="U41" s="90">
        <v>37</v>
      </c>
      <c r="V41" s="90">
        <v>36</v>
      </c>
      <c r="W41" s="90">
        <v>79</v>
      </c>
      <c r="X41" s="90">
        <v>529</v>
      </c>
      <c r="Y41" s="51"/>
      <c r="Z41" s="51"/>
      <c r="AA41" s="51"/>
      <c r="AB41" s="51"/>
      <c r="AC41" s="51"/>
      <c r="AD41" s="20"/>
      <c r="AE41" s="20"/>
    </row>
    <row r="42" spans="1:31" ht="12.75">
      <c r="A42" s="13"/>
      <c r="B42" s="88" t="s">
        <v>154</v>
      </c>
      <c r="C42" s="88"/>
      <c r="D42" s="88"/>
      <c r="E42" s="88"/>
      <c r="F42" s="88"/>
      <c r="G42" s="88"/>
      <c r="H42" s="88"/>
      <c r="I42" s="88"/>
      <c r="J42" s="88"/>
      <c r="K42" s="89" t="s">
        <v>170</v>
      </c>
      <c r="L42" s="90">
        <v>230</v>
      </c>
      <c r="M42" s="90">
        <v>0</v>
      </c>
      <c r="N42" s="90">
        <v>274</v>
      </c>
      <c r="O42" s="90">
        <v>203</v>
      </c>
      <c r="P42" s="90">
        <v>158</v>
      </c>
      <c r="Q42" s="90">
        <v>105</v>
      </c>
      <c r="R42" s="90">
        <v>60</v>
      </c>
      <c r="S42" s="90">
        <v>140</v>
      </c>
      <c r="T42" s="90">
        <v>161</v>
      </c>
      <c r="U42" s="90">
        <v>98</v>
      </c>
      <c r="V42" s="90">
        <v>89</v>
      </c>
      <c r="W42" s="90">
        <v>314</v>
      </c>
      <c r="X42" s="90">
        <v>1832</v>
      </c>
      <c r="Y42" s="51"/>
      <c r="Z42" s="51"/>
      <c r="AA42" s="51"/>
      <c r="AB42" s="51"/>
      <c r="AC42" s="51"/>
      <c r="AD42" s="20"/>
      <c r="AE42" s="20"/>
    </row>
    <row r="43" spans="1:31" ht="12.75">
      <c r="A43" s="13"/>
      <c r="B43" s="105"/>
      <c r="C43" s="132"/>
      <c r="D43" s="132"/>
      <c r="E43" s="132"/>
      <c r="F43" s="132"/>
      <c r="G43" s="132"/>
      <c r="H43" s="132"/>
      <c r="I43" s="132"/>
      <c r="J43" s="133"/>
      <c r="K43" s="105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  <c r="Y43" s="51"/>
      <c r="Z43" s="51"/>
      <c r="AA43" s="51"/>
      <c r="AB43" s="51"/>
      <c r="AC43" s="51"/>
      <c r="AD43" s="20"/>
      <c r="AE43" s="20"/>
    </row>
    <row r="44" spans="1:31" ht="13.5" customHeight="1">
      <c r="A44" s="13"/>
      <c r="B44" s="136" t="s">
        <v>136</v>
      </c>
      <c r="C44" s="137"/>
      <c r="D44" s="137"/>
      <c r="E44" s="137"/>
      <c r="F44" s="137"/>
      <c r="G44" s="137"/>
      <c r="H44" s="137"/>
      <c r="I44" s="137"/>
      <c r="J44" s="138"/>
      <c r="K44" s="105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9"/>
      <c r="Y44" s="54"/>
      <c r="Z44" s="54"/>
      <c r="AA44" s="54"/>
      <c r="AB44" s="54"/>
      <c r="AC44" s="54"/>
      <c r="AD44" s="20"/>
      <c r="AE44" s="20"/>
    </row>
    <row r="45" spans="1:31" ht="12.75" customHeight="1">
      <c r="A45" s="13"/>
      <c r="B45" s="139" t="s">
        <v>171</v>
      </c>
      <c r="C45" s="140"/>
      <c r="D45" s="140"/>
      <c r="E45" s="140"/>
      <c r="F45" s="140"/>
      <c r="G45" s="140"/>
      <c r="H45" s="140"/>
      <c r="I45" s="140"/>
      <c r="J45" s="141"/>
      <c r="K45" s="89" t="s">
        <v>172</v>
      </c>
      <c r="L45" s="90">
        <f>SUM(L21+L25+L29+L33+L37+L41)</f>
        <v>607</v>
      </c>
      <c r="M45" s="90">
        <f aca="true" t="shared" si="0" ref="M45:X45">SUM(M21+M25+M29+M33+M37+M41)</f>
        <v>51</v>
      </c>
      <c r="N45" s="90">
        <f t="shared" si="0"/>
        <v>501</v>
      </c>
      <c r="O45" s="90">
        <f t="shared" si="0"/>
        <v>378</v>
      </c>
      <c r="P45" s="90">
        <f t="shared" si="0"/>
        <v>3136</v>
      </c>
      <c r="Q45" s="90">
        <f t="shared" si="0"/>
        <v>563</v>
      </c>
      <c r="R45" s="90">
        <f t="shared" si="0"/>
        <v>717</v>
      </c>
      <c r="S45" s="90">
        <f t="shared" si="0"/>
        <v>1192</v>
      </c>
      <c r="T45" s="90">
        <f t="shared" si="0"/>
        <v>2557</v>
      </c>
      <c r="U45" s="90">
        <f t="shared" si="0"/>
        <v>1677</v>
      </c>
      <c r="V45" s="90">
        <f t="shared" si="0"/>
        <v>525</v>
      </c>
      <c r="W45" s="90">
        <f t="shared" si="0"/>
        <v>1057</v>
      </c>
      <c r="X45" s="90">
        <f t="shared" si="0"/>
        <v>12961</v>
      </c>
      <c r="Y45" s="51"/>
      <c r="Z45" s="51"/>
      <c r="AA45" s="51"/>
      <c r="AB45" s="51"/>
      <c r="AC45" s="51"/>
      <c r="AD45" s="20"/>
      <c r="AE45" s="20"/>
    </row>
    <row r="46" spans="1:31" ht="13.5" customHeight="1">
      <c r="A46" s="13"/>
      <c r="B46" s="139" t="s">
        <v>173</v>
      </c>
      <c r="C46" s="140"/>
      <c r="D46" s="140"/>
      <c r="E46" s="140"/>
      <c r="F46" s="140"/>
      <c r="G46" s="140"/>
      <c r="H46" s="140"/>
      <c r="I46" s="140"/>
      <c r="J46" s="141"/>
      <c r="K46" s="89" t="s">
        <v>174</v>
      </c>
      <c r="L46" s="90">
        <f>SUM(L22+L26+L30+L34+L38+L42)</f>
        <v>2121</v>
      </c>
      <c r="M46" s="90">
        <f aca="true" t="shared" si="1" ref="M46:X46">SUM(M22+M26+M30+M34+M38+M42)</f>
        <v>133</v>
      </c>
      <c r="N46" s="90">
        <f t="shared" si="1"/>
        <v>1521</v>
      </c>
      <c r="O46" s="90">
        <f t="shared" si="1"/>
        <v>1555</v>
      </c>
      <c r="P46" s="90">
        <f t="shared" si="1"/>
        <v>10793</v>
      </c>
      <c r="Q46" s="90">
        <f t="shared" si="1"/>
        <v>2504</v>
      </c>
      <c r="R46" s="90">
        <f t="shared" si="1"/>
        <v>2474</v>
      </c>
      <c r="S46" s="90">
        <f t="shared" si="1"/>
        <v>3894</v>
      </c>
      <c r="T46" s="90">
        <f t="shared" si="1"/>
        <v>7374</v>
      </c>
      <c r="U46" s="90">
        <f t="shared" si="1"/>
        <v>5733</v>
      </c>
      <c r="V46" s="90">
        <f t="shared" si="1"/>
        <v>2971</v>
      </c>
      <c r="W46" s="90">
        <f t="shared" si="1"/>
        <v>3480</v>
      </c>
      <c r="X46" s="90">
        <f t="shared" si="1"/>
        <v>44553</v>
      </c>
      <c r="Y46" s="51"/>
      <c r="Z46" s="51"/>
      <c r="AA46" s="51"/>
      <c r="AB46" s="51"/>
      <c r="AC46" s="51"/>
      <c r="AD46" s="20"/>
      <c r="AE46" s="20"/>
    </row>
    <row r="47" spans="25:31" ht="12.75">
      <c r="Y47" s="20"/>
      <c r="Z47" s="20"/>
      <c r="AA47" s="20"/>
      <c r="AB47" s="20"/>
      <c r="AC47" s="20"/>
      <c r="AD47" s="20"/>
      <c r="AE47" s="20"/>
    </row>
    <row r="48" spans="1:31" ht="12.75" customHeight="1">
      <c r="A48" s="13"/>
      <c r="B48" s="24"/>
      <c r="C48" s="20"/>
      <c r="D48" s="20"/>
      <c r="E48" s="20"/>
      <c r="F48" s="20"/>
      <c r="G48" s="20"/>
      <c r="H48" s="20"/>
      <c r="I48" s="20"/>
      <c r="J48" s="20"/>
      <c r="K48" s="2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56"/>
      <c r="Z48" s="56"/>
      <c r="AA48" s="56"/>
      <c r="AB48" s="56"/>
      <c r="AC48" s="56"/>
      <c r="AD48" s="20"/>
      <c r="AE48" s="20"/>
    </row>
    <row r="49" spans="1:31" ht="12.75" customHeight="1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56"/>
      <c r="Z49" s="56"/>
      <c r="AA49" s="56"/>
      <c r="AB49" s="56"/>
      <c r="AC49" s="56"/>
      <c r="AD49" s="20"/>
      <c r="AE49" s="20"/>
    </row>
    <row r="50" spans="1:29" ht="12.75" customHeight="1">
      <c r="A50" s="1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</row>
    <row r="51" spans="1:29" ht="12.75">
      <c r="A51" s="1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23"/>
      <c r="AB51" s="23"/>
      <c r="AC51" s="23"/>
    </row>
    <row r="52" spans="1:29" ht="12.75">
      <c r="A52" s="1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3"/>
      <c r="AA52" s="23"/>
      <c r="AB52" s="23"/>
      <c r="AC52" s="23"/>
    </row>
    <row r="53" spans="1:29" ht="12.75">
      <c r="A53" s="1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3"/>
      <c r="AA53" s="23"/>
      <c r="AB53" s="23"/>
      <c r="AC53" s="23"/>
    </row>
    <row r="54" spans="1:29" ht="12.75">
      <c r="A54" s="1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</row>
    <row r="55" spans="1:29" ht="12.75">
      <c r="A55" s="1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</row>
    <row r="56" spans="1:29" ht="12.75">
      <c r="A56" s="1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3"/>
      <c r="AA56" s="23"/>
      <c r="AB56" s="23"/>
      <c r="AC56" s="23"/>
    </row>
    <row r="57" spans="1:29" ht="12.75">
      <c r="A57" s="1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3"/>
      <c r="AA57" s="23"/>
      <c r="AB57" s="23"/>
      <c r="AC57" s="23"/>
    </row>
    <row r="58" spans="1:29" ht="12.75">
      <c r="A58" s="1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23"/>
      <c r="AA58" s="23"/>
      <c r="AB58" s="23"/>
      <c r="AC58" s="23"/>
    </row>
    <row r="59" spans="1:29" ht="12.75">
      <c r="A59" s="1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23"/>
      <c r="AA59" s="23"/>
      <c r="AB59" s="23"/>
      <c r="AC59" s="23"/>
    </row>
    <row r="60" spans="1:29" ht="12.75">
      <c r="A60" s="1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23"/>
      <c r="AA60" s="23"/>
      <c r="AB60" s="23"/>
      <c r="AC60" s="23"/>
    </row>
    <row r="61" spans="1:29" ht="12.75">
      <c r="A61" s="1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3"/>
      <c r="AA61" s="23"/>
      <c r="AB61" s="23"/>
      <c r="AC61" s="23"/>
    </row>
    <row r="62" spans="1:29" ht="12.75">
      <c r="A62" s="1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3"/>
      <c r="AA62" s="23"/>
      <c r="AB62" s="23"/>
      <c r="AC62" s="23"/>
    </row>
    <row r="63" spans="1:29" ht="12.75">
      <c r="A63" s="1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3"/>
      <c r="AA63" s="23"/>
      <c r="AB63" s="23"/>
      <c r="AC63" s="23"/>
    </row>
    <row r="64" spans="1:29" ht="12.75">
      <c r="A64" s="1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3"/>
      <c r="AA64" s="23"/>
      <c r="AB64" s="23"/>
      <c r="AC64" s="23"/>
    </row>
    <row r="65" spans="1:29" ht="12.75">
      <c r="A65" s="1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3"/>
      <c r="AA65" s="23"/>
      <c r="AB65" s="23"/>
      <c r="AC65" s="23"/>
    </row>
    <row r="66" spans="1:29" ht="12.75">
      <c r="A66" s="1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3"/>
      <c r="AA66" s="23"/>
      <c r="AB66" s="23"/>
      <c r="AC66" s="23"/>
    </row>
    <row r="67" spans="1:29" ht="12.75">
      <c r="A67" s="1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23"/>
      <c r="AA67" s="23"/>
      <c r="AB67" s="23"/>
      <c r="AC67" s="23"/>
    </row>
    <row r="68" spans="1:24" ht="12.75">
      <c r="A68" s="1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2.75">
      <c r="A69" s="1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2.75">
      <c r="A70" s="13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2.75">
      <c r="A71" s="1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2.75">
      <c r="A72" s="1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2.75">
      <c r="A73" s="13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2.75">
      <c r="A74" s="1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2.75">
      <c r="A75" s="13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2.75">
      <c r="A76" s="13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2.75">
      <c r="A77" s="13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2.75">
      <c r="A78" s="13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.75">
      <c r="A79" s="1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.75">
      <c r="A80" s="1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3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.75">
      <c r="A82" s="13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3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3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.75">
      <c r="A88" s="13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3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3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3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3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3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3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3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3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3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3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3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3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3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3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3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3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3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3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3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3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3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3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3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3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3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3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3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3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3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3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3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3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3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3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3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3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3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3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3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3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3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3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3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3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3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3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3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3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3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3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3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3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3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3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3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3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3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3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3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3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3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3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3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3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3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3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3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2.75">
      <c r="A201" s="13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.75">
      <c r="A202" s="13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.75">
      <c r="A203" s="13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2.75">
      <c r="A204" s="1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2.75">
      <c r="A205" s="13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.75">
      <c r="A206" s="13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.75">
      <c r="A207" s="13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.75">
      <c r="A208" s="13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.75">
      <c r="A209" s="13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2.75">
      <c r="A210" s="13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2.75">
      <c r="A211" s="13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2.75">
      <c r="A212" s="13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2:11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2:11" ht="12.75"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2:11" ht="12.75"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2:11" ht="12.75"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2:11" ht="12.75"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2:11" ht="12.75"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2:11" ht="12.75"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2:11" ht="12.75"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2:11" ht="12.75"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2:11" ht="12.75"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2:11" ht="12.75"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2:11" ht="12.75"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2:11" ht="12.75"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2:11" ht="12.75"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2:11" ht="12.75"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2:11" ht="12.75"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2:11" ht="12.75"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2:11" ht="12.75"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2:11" ht="12.75"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2:11" ht="12.75"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2:11" ht="12.75"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2:11" ht="12.75"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2:11" ht="12.75"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2:11" ht="12.75"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2:11" ht="12.75"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2:11" ht="12.75"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2:11" ht="12.75"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2:11" ht="12.75"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2:11" ht="12.75"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2:11" ht="12.75"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2:11" ht="12.75"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2:11" ht="12.75"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2:11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2:11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2:11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2:11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2:11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2:11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2:11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2:11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2:11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2:11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2:11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2:11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2:11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2:11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2:11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2:11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2:11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2:11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2:11" ht="12.75"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2:11" ht="12.75"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2:11" ht="12.75"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2:11" ht="12.75"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2:11" ht="12.75"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2:11" ht="12.75"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2:11" ht="12.75"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2:11" ht="12.75"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2:11" ht="12.75"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2:11" ht="12.75"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2:11" ht="12.75"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2:11" ht="12.75"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</sheetData>
  <mergeCells count="41">
    <mergeCell ref="B46:J46"/>
    <mergeCell ref="B18:K18"/>
    <mergeCell ref="B41:J41"/>
    <mergeCell ref="B42:J42"/>
    <mergeCell ref="B44:J44"/>
    <mergeCell ref="B45:J45"/>
    <mergeCell ref="B36:J36"/>
    <mergeCell ref="B37:J37"/>
    <mergeCell ref="B38:J38"/>
    <mergeCell ref="B40:J40"/>
    <mergeCell ref="B30:J30"/>
    <mergeCell ref="B32:J32"/>
    <mergeCell ref="B33:J33"/>
    <mergeCell ref="B34:J34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  <mergeCell ref="L16:L17"/>
    <mergeCell ref="M16:M17"/>
    <mergeCell ref="N16:N17"/>
    <mergeCell ref="O16:O17"/>
    <mergeCell ref="P16:P17"/>
    <mergeCell ref="Q16:Q17"/>
    <mergeCell ref="R16:R17"/>
    <mergeCell ref="S16:S17"/>
    <mergeCell ref="X16:X17"/>
    <mergeCell ref="T16:T17"/>
    <mergeCell ref="U16:U17"/>
    <mergeCell ref="V16:V17"/>
    <mergeCell ref="W16:W17"/>
  </mergeCells>
  <printOptions/>
  <pageMargins left="0.75" right="0.75" top="1" bottom="1" header="0" footer="0"/>
  <pageSetup orientation="portrait" paperSize="9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2"/>
  <sheetViews>
    <sheetView workbookViewId="0" topLeftCell="A4">
      <selection activeCell="L27" sqref="L2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3" customFormat="1" ht="12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3" customFormat="1" ht="12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3" customFormat="1" ht="12.7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="3" customFormat="1" ht="12"/>
    <row r="6" spans="1:24" s="3" customFormat="1" ht="12.75" customHeight="1">
      <c r="A6" s="72" t="s">
        <v>4</v>
      </c>
      <c r="B6" s="73"/>
      <c r="C6" s="73"/>
      <c r="D6" s="73"/>
      <c r="E6" s="74"/>
      <c r="F6" s="26"/>
      <c r="G6" s="27"/>
      <c r="H6" s="27"/>
      <c r="I6" s="28"/>
      <c r="J6" s="75" t="s">
        <v>212</v>
      </c>
      <c r="K6" s="29"/>
      <c r="L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3" customFormat="1" ht="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3" customFormat="1" ht="12">
      <c r="A8" s="28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175</v>
      </c>
      <c r="K8" s="5"/>
      <c r="L8" s="5"/>
      <c r="M8" s="5"/>
      <c r="N8" s="5"/>
      <c r="O8" s="5"/>
      <c r="P8" s="5"/>
      <c r="Q8" s="30"/>
      <c r="R8" s="28"/>
      <c r="S8" s="28"/>
      <c r="T8" s="28"/>
      <c r="U8" s="28"/>
      <c r="V8" s="28"/>
      <c r="W8" s="28"/>
      <c r="X8" s="28"/>
    </row>
    <row r="9" spans="1:24" s="35" customFormat="1" ht="12">
      <c r="A9" s="31"/>
      <c r="B9" s="32" t="s">
        <v>124</v>
      </c>
      <c r="C9" s="33"/>
      <c r="D9" s="33"/>
      <c r="E9" s="33"/>
      <c r="F9" s="33"/>
      <c r="G9" s="33"/>
      <c r="H9" s="33"/>
      <c r="I9" s="33"/>
      <c r="J9" s="33" t="s">
        <v>136</v>
      </c>
      <c r="K9" s="33"/>
      <c r="L9" s="33"/>
      <c r="M9" s="33"/>
      <c r="N9" s="33"/>
      <c r="O9" s="33"/>
      <c r="P9" s="33"/>
      <c r="Q9" s="34"/>
      <c r="R9" s="31"/>
      <c r="S9" s="31"/>
      <c r="T9" s="31"/>
      <c r="U9" s="31"/>
      <c r="V9" s="31"/>
      <c r="W9" s="31"/>
      <c r="X9" s="31"/>
    </row>
    <row r="10" spans="1:24" s="3" customFormat="1" ht="12">
      <c r="A10" s="28"/>
      <c r="B10" s="6" t="s">
        <v>6</v>
      </c>
      <c r="C10" s="7"/>
      <c r="D10" s="7"/>
      <c r="E10" s="7"/>
      <c r="F10" s="7"/>
      <c r="G10" s="7"/>
      <c r="H10" s="7"/>
      <c r="I10" s="7"/>
      <c r="J10" s="7" t="s">
        <v>208</v>
      </c>
      <c r="K10" s="7"/>
      <c r="L10" s="7"/>
      <c r="M10" s="7"/>
      <c r="N10" s="7"/>
      <c r="O10" s="7"/>
      <c r="P10" s="7"/>
      <c r="Q10" s="36"/>
      <c r="R10" s="28"/>
      <c r="S10" s="28"/>
      <c r="T10" s="28"/>
      <c r="U10" s="28"/>
      <c r="V10" s="28"/>
      <c r="W10" s="28"/>
      <c r="X10" s="28"/>
    </row>
    <row r="11" spans="1:24" s="3" customFormat="1" ht="12">
      <c r="A11" s="28"/>
      <c r="B11" s="6" t="s">
        <v>126</v>
      </c>
      <c r="C11" s="7"/>
      <c r="D11" s="7"/>
      <c r="E11" s="7"/>
      <c r="F11" s="7"/>
      <c r="G11" s="7"/>
      <c r="H11" s="7"/>
      <c r="I11" s="7"/>
      <c r="J11" s="70" t="s">
        <v>127</v>
      </c>
      <c r="K11" s="70"/>
      <c r="L11" s="70"/>
      <c r="M11" s="7"/>
      <c r="N11" s="7"/>
      <c r="O11" s="7"/>
      <c r="P11" s="7"/>
      <c r="Q11" s="36"/>
      <c r="R11" s="28"/>
      <c r="S11" s="28"/>
      <c r="T11" s="28"/>
      <c r="U11" s="28"/>
      <c r="V11" s="28"/>
      <c r="W11" s="28"/>
      <c r="X11" s="28"/>
    </row>
    <row r="12" spans="1:24" s="3" customFormat="1" ht="12">
      <c r="A12" s="28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176</v>
      </c>
      <c r="K12" s="7"/>
      <c r="L12" s="7"/>
      <c r="M12" s="7"/>
      <c r="N12" s="7"/>
      <c r="O12" s="7"/>
      <c r="P12" s="7"/>
      <c r="Q12" s="36"/>
      <c r="R12" s="28"/>
      <c r="S12" s="28"/>
      <c r="T12" s="28"/>
      <c r="U12" s="28"/>
      <c r="V12" s="28"/>
      <c r="W12" s="28"/>
      <c r="X12" s="28"/>
    </row>
    <row r="13" spans="1:24" s="3" customFormat="1" ht="12">
      <c r="A13" s="28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7"/>
      <c r="R13" s="28"/>
      <c r="S13" s="28"/>
      <c r="T13" s="28"/>
      <c r="U13" s="28"/>
      <c r="V13" s="28"/>
      <c r="W13" s="28"/>
      <c r="X13" s="28"/>
    </row>
    <row r="14" spans="1:2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8"/>
      <c r="W14" s="38"/>
      <c r="X14" s="38"/>
    </row>
    <row r="15" spans="1:2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8"/>
      <c r="W15" s="13"/>
      <c r="X15" s="13"/>
    </row>
    <row r="16" spans="1:3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79" t="s">
        <v>194</v>
      </c>
      <c r="M16" s="79" t="s">
        <v>195</v>
      </c>
      <c r="N16" s="79" t="s">
        <v>196</v>
      </c>
      <c r="O16" s="79" t="s">
        <v>197</v>
      </c>
      <c r="P16" s="79" t="s">
        <v>198</v>
      </c>
      <c r="Q16" s="79" t="s">
        <v>199</v>
      </c>
      <c r="R16" s="79" t="s">
        <v>200</v>
      </c>
      <c r="S16" s="79" t="s">
        <v>201</v>
      </c>
      <c r="T16" s="79" t="s">
        <v>202</v>
      </c>
      <c r="U16" s="79" t="s">
        <v>203</v>
      </c>
      <c r="V16" s="79" t="s">
        <v>204</v>
      </c>
      <c r="W16" s="79" t="s">
        <v>205</v>
      </c>
      <c r="X16" s="80" t="s">
        <v>206</v>
      </c>
      <c r="Y16" s="20"/>
      <c r="Z16" s="20"/>
      <c r="AA16" s="20"/>
      <c r="AB16" s="20"/>
      <c r="AC16" s="20"/>
      <c r="AD16" s="20"/>
    </row>
    <row r="17" spans="2:30" ht="27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0"/>
      <c r="Y17" s="45"/>
      <c r="Z17" s="45"/>
      <c r="AA17" s="45"/>
      <c r="AB17" s="45"/>
      <c r="AC17" s="46"/>
      <c r="AD17" s="20"/>
    </row>
    <row r="18" spans="2:30" ht="12.75" customHeight="1">
      <c r="B18" s="76" t="s">
        <v>9</v>
      </c>
      <c r="C18" s="77"/>
      <c r="D18" s="77"/>
      <c r="E18" s="77"/>
      <c r="F18" s="77"/>
      <c r="G18" s="77"/>
      <c r="H18" s="77"/>
      <c r="I18" s="77"/>
      <c r="J18" s="77"/>
      <c r="K18" s="78"/>
      <c r="L18" s="82">
        <v>1701</v>
      </c>
      <c r="M18" s="82">
        <v>1702</v>
      </c>
      <c r="N18" s="82">
        <v>1703</v>
      </c>
      <c r="O18" s="82">
        <v>1704</v>
      </c>
      <c r="P18" s="82">
        <v>1705</v>
      </c>
      <c r="Q18" s="82">
        <v>1706</v>
      </c>
      <c r="R18" s="82">
        <v>1707</v>
      </c>
      <c r="S18" s="82">
        <v>1708</v>
      </c>
      <c r="T18" s="82">
        <v>1709</v>
      </c>
      <c r="U18" s="82">
        <v>1710</v>
      </c>
      <c r="V18" s="82">
        <v>1711</v>
      </c>
      <c r="W18" s="82">
        <v>1712</v>
      </c>
      <c r="X18" s="82">
        <v>17</v>
      </c>
      <c r="Y18" s="47"/>
      <c r="Z18" s="47"/>
      <c r="AA18" s="47"/>
      <c r="AB18" s="45"/>
      <c r="AC18" s="48"/>
      <c r="AD18" s="20"/>
    </row>
    <row r="19" spans="1:30" ht="12.75" customHeight="1">
      <c r="A19" s="13"/>
      <c r="B19" s="42"/>
      <c r="C19" s="20"/>
      <c r="D19" s="20"/>
      <c r="E19" s="20"/>
      <c r="F19" s="20"/>
      <c r="G19" s="20"/>
      <c r="H19" s="20"/>
      <c r="I19" s="20"/>
      <c r="J19" s="20"/>
      <c r="K19" s="20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68"/>
      <c r="Y19" s="49"/>
      <c r="Z19" s="49"/>
      <c r="AA19" s="49"/>
      <c r="AB19" s="49"/>
      <c r="AC19" s="49"/>
      <c r="AD19" s="20"/>
    </row>
    <row r="20" spans="1:30" ht="12.75" customHeight="1">
      <c r="A20" s="13"/>
      <c r="B20" s="83" t="s">
        <v>177</v>
      </c>
      <c r="C20" s="83"/>
      <c r="D20" s="83"/>
      <c r="E20" s="83"/>
      <c r="F20" s="83"/>
      <c r="G20" s="83"/>
      <c r="H20" s="83"/>
      <c r="I20" s="83"/>
      <c r="J20" s="84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49"/>
      <c r="Z20" s="49"/>
      <c r="AA20" s="49"/>
      <c r="AB20" s="49"/>
      <c r="AC20" s="61"/>
      <c r="AD20" s="20"/>
    </row>
    <row r="21" spans="1:30" s="15" customFormat="1" ht="12.75">
      <c r="A21" s="14"/>
      <c r="B21" s="88" t="s">
        <v>139</v>
      </c>
      <c r="C21" s="88"/>
      <c r="D21" s="88"/>
      <c r="E21" s="88"/>
      <c r="F21" s="88"/>
      <c r="G21" s="88"/>
      <c r="H21" s="88"/>
      <c r="I21" s="88"/>
      <c r="J21" s="88"/>
      <c r="K21" s="89" t="s">
        <v>178</v>
      </c>
      <c r="L21" s="90">
        <v>10</v>
      </c>
      <c r="M21" s="90">
        <v>0</v>
      </c>
      <c r="N21" s="90">
        <v>2</v>
      </c>
      <c r="O21" s="90">
        <v>7</v>
      </c>
      <c r="P21" s="90">
        <v>20</v>
      </c>
      <c r="Q21" s="90">
        <v>2</v>
      </c>
      <c r="R21" s="90">
        <v>11</v>
      </c>
      <c r="S21" s="90">
        <v>46</v>
      </c>
      <c r="T21" s="90">
        <v>19</v>
      </c>
      <c r="U21" s="90">
        <v>32</v>
      </c>
      <c r="V21" s="90">
        <v>35</v>
      </c>
      <c r="W21" s="90">
        <v>23</v>
      </c>
      <c r="X21" s="90">
        <v>207</v>
      </c>
      <c r="Y21" s="50"/>
      <c r="Z21" s="50"/>
      <c r="AA21" s="50"/>
      <c r="AB21" s="50"/>
      <c r="AC21" s="50"/>
      <c r="AD21" s="62"/>
    </row>
    <row r="22" spans="1:30" s="15" customFormat="1" ht="12.75">
      <c r="A22" s="14"/>
      <c r="B22" s="88" t="s">
        <v>179</v>
      </c>
      <c r="C22" s="88"/>
      <c r="D22" s="88"/>
      <c r="E22" s="88"/>
      <c r="F22" s="88"/>
      <c r="G22" s="88"/>
      <c r="H22" s="88"/>
      <c r="I22" s="88"/>
      <c r="J22" s="88"/>
      <c r="K22" s="89" t="s">
        <v>180</v>
      </c>
      <c r="L22" s="90">
        <v>59</v>
      </c>
      <c r="M22" s="90">
        <v>0</v>
      </c>
      <c r="N22" s="90">
        <v>6</v>
      </c>
      <c r="O22" s="90">
        <v>19</v>
      </c>
      <c r="P22" s="90">
        <v>102</v>
      </c>
      <c r="Q22" s="90">
        <v>103</v>
      </c>
      <c r="R22" s="90">
        <v>64</v>
      </c>
      <c r="S22" s="90">
        <v>429</v>
      </c>
      <c r="T22" s="90">
        <v>76</v>
      </c>
      <c r="U22" s="90">
        <v>95</v>
      </c>
      <c r="V22" s="90">
        <v>427</v>
      </c>
      <c r="W22" s="90">
        <v>149</v>
      </c>
      <c r="X22" s="90">
        <v>1529</v>
      </c>
      <c r="Y22" s="50"/>
      <c r="Z22" s="50"/>
      <c r="AA22" s="50"/>
      <c r="AB22" s="50"/>
      <c r="AC22" s="50"/>
      <c r="AD22" s="62"/>
    </row>
    <row r="23" spans="1:30" s="15" customFormat="1" ht="12.75">
      <c r="A23" s="14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4"/>
      <c r="Y23" s="52"/>
      <c r="Z23" s="52"/>
      <c r="AA23" s="52"/>
      <c r="AB23" s="52"/>
      <c r="AC23" s="63"/>
      <c r="AD23" s="62"/>
    </row>
    <row r="24" spans="1:30" s="15" customFormat="1" ht="12.75">
      <c r="A24" s="14"/>
      <c r="B24" s="83" t="s">
        <v>181</v>
      </c>
      <c r="C24" s="83"/>
      <c r="D24" s="83"/>
      <c r="E24" s="83"/>
      <c r="F24" s="83"/>
      <c r="G24" s="83"/>
      <c r="H24" s="83"/>
      <c r="I24" s="83"/>
      <c r="J24" s="84"/>
      <c r="K24" s="8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Y24" s="52"/>
      <c r="Z24" s="52"/>
      <c r="AA24" s="52"/>
      <c r="AB24" s="52"/>
      <c r="AC24" s="63"/>
      <c r="AD24" s="62"/>
    </row>
    <row r="25" spans="1:30" s="15" customFormat="1" ht="12.75">
      <c r="A25" s="14"/>
      <c r="B25" s="88" t="s">
        <v>139</v>
      </c>
      <c r="C25" s="88"/>
      <c r="D25" s="88"/>
      <c r="E25" s="88"/>
      <c r="F25" s="88"/>
      <c r="G25" s="88"/>
      <c r="H25" s="88"/>
      <c r="I25" s="88"/>
      <c r="J25" s="88"/>
      <c r="K25" s="89" t="s">
        <v>182</v>
      </c>
      <c r="L25" s="90">
        <v>1</v>
      </c>
      <c r="M25" s="90">
        <v>0</v>
      </c>
      <c r="N25" s="90">
        <v>1</v>
      </c>
      <c r="O25" s="90">
        <v>0</v>
      </c>
      <c r="P25" s="90">
        <v>4</v>
      </c>
      <c r="Q25" s="90">
        <v>0</v>
      </c>
      <c r="R25" s="90">
        <v>1</v>
      </c>
      <c r="S25" s="90">
        <v>0</v>
      </c>
      <c r="T25" s="90">
        <v>0</v>
      </c>
      <c r="U25" s="90">
        <v>2</v>
      </c>
      <c r="V25" s="90">
        <v>1</v>
      </c>
      <c r="W25" s="90">
        <v>5</v>
      </c>
      <c r="X25" s="90">
        <v>15</v>
      </c>
      <c r="Y25" s="50"/>
      <c r="Z25" s="50"/>
      <c r="AA25" s="50"/>
      <c r="AB25" s="50"/>
      <c r="AC25" s="50"/>
      <c r="AD25" s="62"/>
    </row>
    <row r="26" spans="1:30" s="15" customFormat="1" ht="12.75">
      <c r="A26" s="14"/>
      <c r="B26" s="88" t="s">
        <v>183</v>
      </c>
      <c r="C26" s="88"/>
      <c r="D26" s="88"/>
      <c r="E26" s="88"/>
      <c r="F26" s="88"/>
      <c r="G26" s="88"/>
      <c r="H26" s="88"/>
      <c r="I26" s="88"/>
      <c r="J26" s="88"/>
      <c r="K26" s="89" t="s">
        <v>184</v>
      </c>
      <c r="L26" s="90">
        <v>1</v>
      </c>
      <c r="M26" s="90">
        <v>0</v>
      </c>
      <c r="N26" s="90">
        <v>3</v>
      </c>
      <c r="O26" s="90">
        <v>0</v>
      </c>
      <c r="P26" s="90">
        <v>12</v>
      </c>
      <c r="Q26" s="90">
        <v>0</v>
      </c>
      <c r="R26" s="90">
        <v>2</v>
      </c>
      <c r="S26" s="90">
        <v>0</v>
      </c>
      <c r="T26" s="90">
        <v>0</v>
      </c>
      <c r="U26" s="90">
        <v>4</v>
      </c>
      <c r="V26" s="90">
        <v>1</v>
      </c>
      <c r="W26" s="90">
        <v>6</v>
      </c>
      <c r="X26" s="90">
        <v>29</v>
      </c>
      <c r="Y26" s="50"/>
      <c r="Z26" s="50"/>
      <c r="AA26" s="50"/>
      <c r="AB26" s="50"/>
      <c r="AC26" s="50"/>
      <c r="AD26" s="62"/>
    </row>
    <row r="27" spans="1:30" ht="12.75">
      <c r="A27" s="13"/>
      <c r="B27" s="91"/>
      <c r="C27" s="97"/>
      <c r="D27" s="97"/>
      <c r="E27" s="97"/>
      <c r="F27" s="97"/>
      <c r="G27" s="97"/>
      <c r="H27" s="97"/>
      <c r="I27" s="97"/>
      <c r="J27" s="97"/>
      <c r="K27" s="97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4"/>
      <c r="Y27" s="52"/>
      <c r="Z27" s="52"/>
      <c r="AA27" s="52"/>
      <c r="AB27" s="50"/>
      <c r="AC27" s="63"/>
      <c r="AD27" s="64"/>
    </row>
    <row r="28" spans="1:30" ht="12.75">
      <c r="A28" s="13"/>
      <c r="B28" s="83" t="s">
        <v>185</v>
      </c>
      <c r="C28" s="83"/>
      <c r="D28" s="83"/>
      <c r="E28" s="83"/>
      <c r="F28" s="83"/>
      <c r="G28" s="83"/>
      <c r="H28" s="83"/>
      <c r="I28" s="83"/>
      <c r="J28" s="84"/>
      <c r="K28" s="8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  <c r="Y28" s="52"/>
      <c r="Z28" s="52"/>
      <c r="AA28" s="52"/>
      <c r="AB28" s="52"/>
      <c r="AC28" s="63"/>
      <c r="AD28" s="64"/>
    </row>
    <row r="29" spans="1:30" ht="12.75">
      <c r="A29" s="13"/>
      <c r="B29" s="88" t="s">
        <v>139</v>
      </c>
      <c r="C29" s="88"/>
      <c r="D29" s="88"/>
      <c r="E29" s="88"/>
      <c r="F29" s="88"/>
      <c r="G29" s="88"/>
      <c r="H29" s="88"/>
      <c r="I29" s="88"/>
      <c r="J29" s="88"/>
      <c r="K29" s="89" t="s">
        <v>186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1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f>SUM(L29:W29)</f>
        <v>1</v>
      </c>
      <c r="Y29" s="50"/>
      <c r="Z29" s="50"/>
      <c r="AA29" s="50"/>
      <c r="AB29" s="50"/>
      <c r="AC29" s="50"/>
      <c r="AD29" s="64"/>
    </row>
    <row r="30" spans="1:30" ht="12.75">
      <c r="A30" s="13"/>
      <c r="B30" s="88" t="s">
        <v>187</v>
      </c>
      <c r="C30" s="88"/>
      <c r="D30" s="88"/>
      <c r="E30" s="88"/>
      <c r="F30" s="88"/>
      <c r="G30" s="88"/>
      <c r="H30" s="88"/>
      <c r="I30" s="88"/>
      <c r="J30" s="88"/>
      <c r="K30" s="89" t="s">
        <v>188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3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f>SUM(L30:W30)</f>
        <v>3</v>
      </c>
      <c r="Y30" s="50"/>
      <c r="Z30" s="50"/>
      <c r="AA30" s="50"/>
      <c r="AB30" s="50"/>
      <c r="AC30" s="50"/>
      <c r="AD30" s="64"/>
    </row>
    <row r="31" spans="1:30" ht="12.75">
      <c r="A31" s="13"/>
      <c r="B31" s="98"/>
      <c r="C31" s="99"/>
      <c r="D31" s="99"/>
      <c r="E31" s="99"/>
      <c r="F31" s="99"/>
      <c r="G31" s="99"/>
      <c r="H31" s="99"/>
      <c r="I31" s="99"/>
      <c r="J31" s="99"/>
      <c r="K31" s="100"/>
      <c r="L31" s="101"/>
      <c r="M31" s="101"/>
      <c r="N31" s="102"/>
      <c r="O31" s="101"/>
      <c r="P31" s="101"/>
      <c r="Q31" s="101"/>
      <c r="R31" s="101"/>
      <c r="S31" s="101"/>
      <c r="T31" s="101"/>
      <c r="U31" s="101"/>
      <c r="V31" s="102"/>
      <c r="W31" s="101"/>
      <c r="X31" s="103"/>
      <c r="Y31" s="65"/>
      <c r="Z31" s="66"/>
      <c r="AA31" s="66"/>
      <c r="AB31" s="65"/>
      <c r="AC31" s="67"/>
      <c r="AD31" s="20"/>
    </row>
    <row r="32" spans="1:30" ht="13.5" customHeight="1">
      <c r="A32" s="13"/>
      <c r="B32" s="104" t="s">
        <v>136</v>
      </c>
      <c r="C32" s="104"/>
      <c r="D32" s="104"/>
      <c r="E32" s="104"/>
      <c r="F32" s="104"/>
      <c r="G32" s="104"/>
      <c r="H32" s="104"/>
      <c r="I32" s="104"/>
      <c r="J32" s="104"/>
      <c r="K32" s="105"/>
      <c r="L32" s="106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8"/>
      <c r="Y32" s="54"/>
      <c r="Z32" s="54"/>
      <c r="AA32" s="54"/>
      <c r="AB32" s="54"/>
      <c r="AC32" s="54"/>
      <c r="AD32" s="20"/>
    </row>
    <row r="33" spans="1:30" ht="12.75" customHeight="1">
      <c r="A33" s="13"/>
      <c r="B33" s="109" t="s">
        <v>189</v>
      </c>
      <c r="C33" s="109"/>
      <c r="D33" s="109"/>
      <c r="E33" s="109"/>
      <c r="F33" s="109"/>
      <c r="G33" s="109"/>
      <c r="H33" s="109"/>
      <c r="I33" s="109"/>
      <c r="J33" s="109"/>
      <c r="K33" s="89" t="s">
        <v>190</v>
      </c>
      <c r="L33" s="110">
        <f>L21+L25</f>
        <v>11</v>
      </c>
      <c r="M33" s="110">
        <f aca="true" t="shared" si="0" ref="M33:X33">M21+M25</f>
        <v>0</v>
      </c>
      <c r="N33" s="110">
        <f t="shared" si="0"/>
        <v>3</v>
      </c>
      <c r="O33" s="110">
        <f t="shared" si="0"/>
        <v>7</v>
      </c>
      <c r="P33" s="110">
        <f t="shared" si="0"/>
        <v>24</v>
      </c>
      <c r="Q33" s="110">
        <f t="shared" si="0"/>
        <v>2</v>
      </c>
      <c r="R33" s="110">
        <f t="shared" si="0"/>
        <v>12</v>
      </c>
      <c r="S33" s="110">
        <f t="shared" si="0"/>
        <v>46</v>
      </c>
      <c r="T33" s="110">
        <f t="shared" si="0"/>
        <v>19</v>
      </c>
      <c r="U33" s="110">
        <f t="shared" si="0"/>
        <v>34</v>
      </c>
      <c r="V33" s="110">
        <f t="shared" si="0"/>
        <v>36</v>
      </c>
      <c r="W33" s="110">
        <f t="shared" si="0"/>
        <v>28</v>
      </c>
      <c r="X33" s="110">
        <f t="shared" si="0"/>
        <v>222</v>
      </c>
      <c r="Y33" s="51"/>
      <c r="Z33" s="51"/>
      <c r="AA33" s="51"/>
      <c r="AB33" s="51"/>
      <c r="AC33" s="51"/>
      <c r="AD33" s="20"/>
    </row>
    <row r="34" spans="1:30" ht="13.5" customHeight="1">
      <c r="A34" s="13"/>
      <c r="B34" s="109" t="s">
        <v>191</v>
      </c>
      <c r="C34" s="109"/>
      <c r="D34" s="109"/>
      <c r="E34" s="109"/>
      <c r="F34" s="109"/>
      <c r="G34" s="109"/>
      <c r="H34" s="109"/>
      <c r="I34" s="109"/>
      <c r="J34" s="109"/>
      <c r="K34" s="89" t="s">
        <v>192</v>
      </c>
      <c r="L34" s="110">
        <f>L22+L26</f>
        <v>60</v>
      </c>
      <c r="M34" s="110">
        <f aca="true" t="shared" si="1" ref="M34:X34">M22+M26</f>
        <v>0</v>
      </c>
      <c r="N34" s="110">
        <f t="shared" si="1"/>
        <v>9</v>
      </c>
      <c r="O34" s="110">
        <f t="shared" si="1"/>
        <v>19</v>
      </c>
      <c r="P34" s="110">
        <f t="shared" si="1"/>
        <v>114</v>
      </c>
      <c r="Q34" s="110">
        <f t="shared" si="1"/>
        <v>103</v>
      </c>
      <c r="R34" s="110">
        <f t="shared" si="1"/>
        <v>66</v>
      </c>
      <c r="S34" s="110">
        <f t="shared" si="1"/>
        <v>429</v>
      </c>
      <c r="T34" s="110">
        <f t="shared" si="1"/>
        <v>76</v>
      </c>
      <c r="U34" s="110">
        <f t="shared" si="1"/>
        <v>99</v>
      </c>
      <c r="V34" s="110">
        <f t="shared" si="1"/>
        <v>428</v>
      </c>
      <c r="W34" s="110">
        <f t="shared" si="1"/>
        <v>155</v>
      </c>
      <c r="X34" s="110">
        <f t="shared" si="1"/>
        <v>1558</v>
      </c>
      <c r="Y34" s="51"/>
      <c r="Z34" s="51"/>
      <c r="AA34" s="51"/>
      <c r="AB34" s="51"/>
      <c r="AC34" s="51"/>
      <c r="AD34" s="20"/>
    </row>
    <row r="35" spans="25:30" ht="12.75">
      <c r="Y35" s="20"/>
      <c r="Z35" s="20"/>
      <c r="AA35" s="20"/>
      <c r="AB35" s="20"/>
      <c r="AC35" s="20"/>
      <c r="AD35" s="20"/>
    </row>
    <row r="36" spans="1:30" ht="12.75" customHeight="1">
      <c r="A36" s="13"/>
      <c r="B36" s="24" t="s">
        <v>193</v>
      </c>
      <c r="C36" s="20"/>
      <c r="D36" s="20"/>
      <c r="E36" s="20"/>
      <c r="F36" s="20"/>
      <c r="G36" s="20"/>
      <c r="H36" s="20"/>
      <c r="I36" s="20"/>
      <c r="J36" s="20"/>
      <c r="K36" s="20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56"/>
      <c r="Z36" s="56"/>
      <c r="AA36" s="56"/>
      <c r="AB36" s="56"/>
      <c r="AC36" s="56"/>
      <c r="AD36" s="20"/>
    </row>
    <row r="37" spans="1:30" ht="12.75" customHeight="1">
      <c r="A37" s="1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56"/>
      <c r="Z37" s="56"/>
      <c r="AA37" s="56"/>
      <c r="AB37" s="56"/>
      <c r="AC37" s="56"/>
      <c r="AD37" s="20"/>
    </row>
    <row r="38" spans="1:30" ht="12.75" customHeight="1">
      <c r="A38" s="1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56"/>
      <c r="Z38" s="56"/>
      <c r="AA38" s="56"/>
      <c r="AB38" s="56"/>
      <c r="AC38" s="56"/>
      <c r="AD38" s="20"/>
    </row>
    <row r="39" spans="1:29" ht="12.75">
      <c r="A39" s="1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Z39" s="23"/>
      <c r="AA39" s="23"/>
      <c r="AB39" s="23"/>
      <c r="AC39" s="23"/>
    </row>
    <row r="40" spans="1:29" ht="12.75">
      <c r="A40" s="1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/>
      <c r="Z40" s="23"/>
      <c r="AA40" s="23"/>
      <c r="AB40" s="23"/>
      <c r="AC40" s="23"/>
    </row>
    <row r="41" spans="1:29" ht="12.7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23"/>
      <c r="AA41" s="23"/>
      <c r="AB41" s="23"/>
      <c r="AC41" s="23"/>
    </row>
    <row r="42" spans="1:29" ht="12.75">
      <c r="A42" s="1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/>
      <c r="Z42" s="23"/>
      <c r="AA42" s="23"/>
      <c r="AB42" s="23"/>
      <c r="AC42" s="23"/>
    </row>
    <row r="43" spans="1:29" ht="12.75">
      <c r="A43" s="1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/>
      <c r="Z43" s="23"/>
      <c r="AA43" s="23"/>
      <c r="AB43" s="23"/>
      <c r="AC43" s="23"/>
    </row>
    <row r="44" spans="1:29" ht="12.75">
      <c r="A44" s="1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/>
      <c r="Z44" s="23"/>
      <c r="AA44" s="23"/>
      <c r="AB44" s="23"/>
      <c r="AC44" s="23"/>
    </row>
    <row r="45" spans="1:29" ht="12.75">
      <c r="A45" s="1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/>
      <c r="Z45" s="23"/>
      <c r="AA45" s="23"/>
      <c r="AB45" s="23"/>
      <c r="AC45" s="23"/>
    </row>
    <row r="46" spans="1:29" ht="12.75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/>
      <c r="Z46" s="23"/>
      <c r="AA46" s="23"/>
      <c r="AB46" s="23"/>
      <c r="AC46" s="23"/>
    </row>
    <row r="47" spans="1:29" ht="12.7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  <c r="Z47" s="23"/>
      <c r="AA47" s="23"/>
      <c r="AB47" s="23"/>
      <c r="AC47" s="23"/>
    </row>
    <row r="48" spans="1:29" ht="12.75">
      <c r="A48" s="1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</row>
    <row r="49" spans="1:29" ht="12.75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3"/>
      <c r="AA49" s="23"/>
      <c r="AB49" s="23"/>
      <c r="AC49" s="23"/>
    </row>
    <row r="50" spans="1:29" ht="12.75">
      <c r="A50" s="1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</row>
    <row r="51" spans="1:29" ht="12.75">
      <c r="A51" s="1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23"/>
      <c r="AB51" s="23"/>
      <c r="AC51" s="23"/>
    </row>
    <row r="52" spans="1:29" ht="12.75">
      <c r="A52" s="1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3"/>
      <c r="AA52" s="23"/>
      <c r="AB52" s="23"/>
      <c r="AC52" s="23"/>
    </row>
    <row r="53" spans="1:29" ht="12.75">
      <c r="A53" s="1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3"/>
      <c r="AA53" s="23"/>
      <c r="AB53" s="23"/>
      <c r="AC53" s="23"/>
    </row>
    <row r="54" spans="1:29" ht="12.75">
      <c r="A54" s="1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3"/>
      <c r="AA54" s="23"/>
      <c r="AB54" s="23"/>
      <c r="AC54" s="23"/>
    </row>
    <row r="55" spans="1:29" ht="12.75">
      <c r="A55" s="1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23"/>
      <c r="AA55" s="23"/>
      <c r="AB55" s="23"/>
      <c r="AC55" s="23"/>
    </row>
    <row r="56" spans="1:24" ht="12.75">
      <c r="A56" s="1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2.75">
      <c r="A57" s="1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2.75">
      <c r="A58" s="1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2.75">
      <c r="A59" s="1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2.75">
      <c r="A60" s="1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2.75">
      <c r="A61" s="1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2.75">
      <c r="A62" s="1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2.75">
      <c r="A63" s="1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2.75">
      <c r="A64" s="1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2.75">
      <c r="A65" s="1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2.75">
      <c r="A66" s="1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2.75">
      <c r="A67" s="1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2.75">
      <c r="A68" s="1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2.75">
      <c r="A69" s="1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2.75">
      <c r="A70" s="13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2.75">
      <c r="A71" s="1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2.75">
      <c r="A72" s="1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2.75">
      <c r="A73" s="13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2.75">
      <c r="A74" s="1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2.75">
      <c r="A75" s="13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2.75">
      <c r="A76" s="13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2.75">
      <c r="A77" s="13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2.75">
      <c r="A78" s="13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.75">
      <c r="A79" s="1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.75">
      <c r="A80" s="1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3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.75">
      <c r="A82" s="13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3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3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.75">
      <c r="A88" s="13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3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3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3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3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3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3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3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3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3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3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3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3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3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3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3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3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3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3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3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3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3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3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3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3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3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3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3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3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3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3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3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3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3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3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3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3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3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3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3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3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3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3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3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3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3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3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3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3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3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3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3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3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3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3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3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3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3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3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3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3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3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3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3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3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3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3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3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2:11" ht="12.75"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2:11" ht="12.75"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2:11" ht="12.75"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2:11" ht="12.75"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2:11" ht="12.75"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2:11" ht="12.75"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2:11" ht="12.75"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2:11" ht="12.75"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2:11" ht="12.75"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2:11" ht="12.75"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2:11" ht="12.75"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2:11" ht="12.75"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2:11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2:11" ht="12.75"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2:11" ht="12.75"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2:11" ht="12.75"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2:11" ht="12.75"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2:11" ht="12.75"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2:11" ht="12.75"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2:11" ht="12.75"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2:11" ht="12.75"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2:11" ht="12.75"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2:11" ht="12.75"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2:11" ht="12.75"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2:11" ht="12.75"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2:11" ht="12.75"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2:11" ht="12.75"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2:11" ht="12.75"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2:11" ht="12.75"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2:11" ht="12.75"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2:11" ht="12.75"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2:11" ht="12.75"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2:11" ht="12.75"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2:11" ht="12.75"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2:11" ht="12.75"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2:11" ht="12.75"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2:11" ht="12.75"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2:11" ht="12.75"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2:11" ht="12.75"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2:11" ht="12.75"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2:11" ht="12.75"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2:11" ht="12.75"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2:11" ht="12.75"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2:11" ht="12.75"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2:11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2:11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2:11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2:11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2:11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2:11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2:11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2:11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2:11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2:11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2:11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2:11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2:11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2:11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2:11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2:11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2:11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2:11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</sheetData>
  <mergeCells count="33"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  <mergeCell ref="L16:L17"/>
    <mergeCell ref="M16:M17"/>
    <mergeCell ref="N16:N17"/>
    <mergeCell ref="O16:O17"/>
    <mergeCell ref="P16:P17"/>
    <mergeCell ref="Q16:Q17"/>
    <mergeCell ref="R16:R17"/>
    <mergeCell ref="S16:S17"/>
    <mergeCell ref="X16:X17"/>
    <mergeCell ref="T16:T17"/>
    <mergeCell ref="U16:U17"/>
    <mergeCell ref="V16:V17"/>
    <mergeCell ref="W16:W17"/>
  </mergeCells>
  <printOptions/>
  <pageMargins left="0.75" right="0.75" top="1" bottom="1" header="0" footer="0"/>
  <pageSetup orientation="portrait" paperSize="9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2007-02-23T17:03:58Z</cp:lastPrinted>
  <dcterms:created xsi:type="dcterms:W3CDTF">2006-09-04T21:37:26Z</dcterms:created>
  <dcterms:modified xsi:type="dcterms:W3CDTF">2007-08-01T21:13:11Z</dcterms:modified>
  <cp:category/>
  <cp:version/>
  <cp:contentType/>
  <cp:contentStatus/>
</cp:coreProperties>
</file>