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3785" windowHeight="8220" activeTab="0"/>
  </bookViews>
  <sheets>
    <sheet name="Tabla 25-17" sheetId="1" r:id="rId1"/>
  </sheets>
  <definedNames>
    <definedName name="_xlnm.Print_Area" localSheetId="0">'Tabla 25-17'!$B$1:$V$41</definedName>
  </definedNames>
  <calcPr fullCalcOnLoad="1"/>
</workbook>
</file>

<file path=xl/sharedStrings.xml><?xml version="1.0" encoding="utf-8"?>
<sst xmlns="http://schemas.openxmlformats.org/spreadsheetml/2006/main" count="78" uniqueCount="78">
  <si>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</si>
  <si>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</si>
  <si>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</si>
  <si>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</si>
  <si>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</si>
  <si>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>Variable</t>
  </si>
  <si>
    <t>Cobertura Geográfica</t>
  </si>
  <si>
    <t>Fecha de Publicación</t>
  </si>
  <si>
    <t>Unidad de Medida</t>
  </si>
  <si>
    <t>Fuente</t>
  </si>
  <si>
    <t>Código Departamento y Municipio</t>
  </si>
  <si>
    <t>Código de campo</t>
  </si>
  <si>
    <t>PEA</t>
  </si>
  <si>
    <t>POB_OCUP</t>
  </si>
  <si>
    <t>OFICINA</t>
  </si>
  <si>
    <t>NO_CALIF</t>
  </si>
  <si>
    <t>ARMADAS</t>
  </si>
  <si>
    <t>TÉCNICOS</t>
  </si>
  <si>
    <t>P_EJECLEG</t>
  </si>
  <si>
    <t>P_PROFCIEN</t>
  </si>
  <si>
    <t>P_TECNICOS</t>
  </si>
  <si>
    <t>P_OFICINA</t>
  </si>
  <si>
    <t>P_SERV_COM</t>
  </si>
  <si>
    <t>P_AGRIC_PS</t>
  </si>
  <si>
    <t>P_ARTESANO</t>
  </si>
  <si>
    <t>P_OPERARIO</t>
  </si>
  <si>
    <t>P_ARMADAS</t>
  </si>
  <si>
    <t>P_NO_CALIF</t>
  </si>
  <si>
    <t xml:space="preserve"> </t>
  </si>
  <si>
    <t>Distribución del trabajo por Ocupación</t>
  </si>
  <si>
    <t>Indicador</t>
  </si>
  <si>
    <t>Porcentajes por ocupación</t>
  </si>
  <si>
    <t>Número de Personas</t>
  </si>
  <si>
    <t xml:space="preserve">Instituto Nacional de Estadística,  XI Censo de Población y VI de Habitación </t>
  </si>
  <si>
    <t>23a Población Económicamente Activa</t>
  </si>
  <si>
    <t>23b Población Ocupada</t>
  </si>
  <si>
    <t>25a Miembros del poder ejecutivo y legislativo</t>
  </si>
  <si>
    <t>25b Profesionales, científicos e intelectuales</t>
  </si>
  <si>
    <t>25c Técnicos profesionales de nivel medio</t>
  </si>
  <si>
    <t>25d Empleados de oficina</t>
  </si>
  <si>
    <t>25e Trabajadores de los servicios y vendedores de comercios y mercados</t>
  </si>
  <si>
    <t>25f Agricultores y trabajadores calificados agropecuarios y pesca</t>
  </si>
  <si>
    <t>25g Oficiales, operarios y artesanos de artes mecánicas y de otros oficios</t>
  </si>
  <si>
    <t>25h Operarios de instalaciones y máquinas y montadores</t>
  </si>
  <si>
    <t>25i Trabajadores no calificados</t>
  </si>
  <si>
    <t>25j Fuerzas armadas</t>
  </si>
  <si>
    <t>25k Porcentaje de miembros del poder ejecutivo y legislativo</t>
  </si>
  <si>
    <t>25l Porcentaje de profesionales, cientifícos e intelectuales</t>
  </si>
  <si>
    <t>25m Porcentaje de técnicos profesionales de nivel medio</t>
  </si>
  <si>
    <t>25n Porcentaje de empleados de oficina</t>
  </si>
  <si>
    <t>25o Porcentaje de trabajadores de los servicios y vendedores de comercios y mercados</t>
  </si>
  <si>
    <t>25p Porcentaje de agricultores y trabajodores calificados agrapecuarios y pesqueros</t>
  </si>
  <si>
    <t>25q Porcentaje de oficiales, operarios y artesanos de artes mecánicas y de otros oficios</t>
  </si>
  <si>
    <t>25r Porcentaje de operarios de instalaciones y máquinas y montadores</t>
  </si>
  <si>
    <t>25s Porcentaje de trabajadores no calificados</t>
  </si>
  <si>
    <t>EJEC_LEGIS</t>
  </si>
  <si>
    <t>PROF_CIENT</t>
  </si>
  <si>
    <t>SERV_COMER</t>
  </si>
  <si>
    <t>P_AGRO_PSC</t>
  </si>
  <si>
    <t>ARTESANOS</t>
  </si>
  <si>
    <t>OPERARIOS</t>
  </si>
  <si>
    <t>25t Porcentaje en Fuerzas armadas</t>
  </si>
  <si>
    <t>Municipios del Departamento de Peten</t>
  </si>
  <si>
    <t>25 - 17</t>
  </si>
  <si>
    <t>Flores</t>
  </si>
  <si>
    <t>San José</t>
  </si>
  <si>
    <t>San Benito</t>
  </si>
  <si>
    <t>San Andrés</t>
  </si>
  <si>
    <t>La Libertad</t>
  </si>
  <si>
    <t>San Francisco</t>
  </si>
  <si>
    <t>Santa Ana</t>
  </si>
  <si>
    <t>Dolores</t>
  </si>
  <si>
    <t>San Luis</t>
  </si>
  <si>
    <t>Sayaxche</t>
  </si>
  <si>
    <t>Melchor de Mencos</t>
  </si>
  <si>
    <t>Poptun</t>
  </si>
  <si>
    <t>Total Departamento de Petén</t>
  </si>
  <si>
    <t>PAIS</t>
  </si>
</sst>
</file>

<file path=xl/styles.xml><?xml version="1.0" encoding="utf-8"?>
<styleSheet xmlns="http://schemas.openxmlformats.org/spreadsheetml/2006/main">
  <numFmts count="13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#,##0;[Red]#,##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10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i/>
      <sz val="9"/>
      <name val="Arial"/>
      <family val="2"/>
    </font>
    <font>
      <i/>
      <sz val="9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/>
    </xf>
    <xf numFmtId="16" fontId="2" fillId="0" borderId="0" xfId="0" applyNumberFormat="1" applyFont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3" fillId="0" borderId="6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7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3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8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3" fillId="0" borderId="0" xfId="0" applyFont="1" applyAlignment="1">
      <alignment horizontal="right"/>
    </xf>
    <xf numFmtId="2" fontId="3" fillId="0" borderId="0" xfId="0" applyNumberFormat="1" applyFont="1" applyAlignment="1">
      <alignment/>
    </xf>
    <xf numFmtId="0" fontId="4" fillId="0" borderId="0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49" fontId="2" fillId="2" borderId="6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1" fontId="3" fillId="2" borderId="6" xfId="17" applyNumberFormat="1" applyFont="1" applyFill="1" applyBorder="1" applyAlignment="1">
      <alignment horizontal="center"/>
    </xf>
    <xf numFmtId="1" fontId="3" fillId="2" borderId="10" xfId="17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3" fillId="3" borderId="10" xfId="0" applyFont="1" applyFill="1" applyBorder="1" applyAlignment="1">
      <alignment horizontal="left" vertical="top" wrapText="1"/>
    </xf>
    <xf numFmtId="0" fontId="3" fillId="3" borderId="13" xfId="0" applyFont="1" applyFill="1" applyBorder="1" applyAlignment="1">
      <alignment horizontal="left" vertical="top" wrapText="1"/>
    </xf>
    <xf numFmtId="0" fontId="3" fillId="3" borderId="11" xfId="0" applyFont="1" applyFill="1" applyBorder="1" applyAlignment="1">
      <alignment horizontal="left" vertical="top" wrapText="1"/>
    </xf>
    <xf numFmtId="1" fontId="3" fillId="3" borderId="6" xfId="0" applyNumberFormat="1" applyFont="1" applyFill="1" applyBorder="1" applyAlignment="1">
      <alignment horizontal="left"/>
    </xf>
    <xf numFmtId="0" fontId="3" fillId="3" borderId="6" xfId="0" applyFont="1" applyFill="1" applyBorder="1" applyAlignment="1">
      <alignment/>
    </xf>
    <xf numFmtId="0" fontId="3" fillId="3" borderId="6" xfId="0" applyFont="1" applyFill="1" applyBorder="1" applyAlignment="1">
      <alignment horizontal="left" vertical="top" wrapText="1"/>
    </xf>
    <xf numFmtId="0" fontId="3" fillId="3" borderId="6" xfId="0" applyFont="1" applyFill="1" applyBorder="1" applyAlignment="1">
      <alignment horizontal="left" vertical="top" wrapText="1"/>
    </xf>
    <xf numFmtId="164" fontId="3" fillId="3" borderId="6" xfId="0" applyNumberFormat="1" applyFont="1" applyFill="1" applyBorder="1" applyAlignment="1">
      <alignment horizontal="right"/>
    </xf>
    <xf numFmtId="164" fontId="3" fillId="3" borderId="10" xfId="0" applyNumberFormat="1" applyFont="1" applyFill="1" applyBorder="1" applyAlignment="1">
      <alignment horizontal="right"/>
    </xf>
    <xf numFmtId="2" fontId="3" fillId="3" borderId="6" xfId="0" applyNumberFormat="1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866775</xdr:colOff>
      <xdr:row>0</xdr:row>
      <xdr:rowOff>76200</xdr:rowOff>
    </xdr:from>
    <xdr:to>
      <xdr:col>11</xdr:col>
      <xdr:colOff>609600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1800" y="76200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3"/>
  <sheetViews>
    <sheetView showGridLines="0" tabSelected="1" workbookViewId="0" topLeftCell="F1">
      <selection activeCell="U25" sqref="U25"/>
    </sheetView>
  </sheetViews>
  <sheetFormatPr defaultColWidth="11.421875" defaultRowHeight="12.75"/>
  <cols>
    <col min="1" max="1" width="3.28125" style="0" customWidth="1"/>
    <col min="7" max="7" width="13.28125" style="0" customWidth="1"/>
    <col min="8" max="8" width="15.00390625" style="0" bestFit="1" customWidth="1"/>
    <col min="9" max="9" width="13.140625" style="0" bestFit="1" customWidth="1"/>
    <col min="10" max="10" width="8.421875" style="0" bestFit="1" customWidth="1"/>
    <col min="12" max="12" width="9.28125" style="0" bestFit="1" customWidth="1"/>
    <col min="13" max="13" width="7.8515625" style="0" bestFit="1" customWidth="1"/>
    <col min="14" max="14" width="9.7109375" style="0" bestFit="1" customWidth="1"/>
    <col min="15" max="15" width="8.28125" style="0" customWidth="1"/>
    <col min="16" max="16" width="12.7109375" style="0" customWidth="1"/>
    <col min="17" max="17" width="7.00390625" style="0" bestFit="1" customWidth="1"/>
    <col min="18" max="18" width="9.57421875" style="0" bestFit="1" customWidth="1"/>
    <col min="19" max="19" width="10.28125" style="0" bestFit="1" customWidth="1"/>
    <col min="20" max="20" width="13.57421875" style="0" customWidth="1"/>
    <col min="21" max="22" width="14.28125" style="0" bestFit="1" customWidth="1"/>
  </cols>
  <sheetData>
    <row r="1" spans="2:22" ht="12.75">
      <c r="B1" s="1" t="s">
        <v>0</v>
      </c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12.75">
      <c r="B2" s="1" t="s">
        <v>1</v>
      </c>
      <c r="C2" s="2"/>
      <c r="D2" s="2"/>
      <c r="E2" s="2"/>
      <c r="F2" s="2"/>
      <c r="G2" s="2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2:22" ht="12.75">
      <c r="B3" s="1" t="s">
        <v>2</v>
      </c>
      <c r="C3" s="2"/>
      <c r="D3" s="2"/>
      <c r="E3" s="2"/>
      <c r="F3" s="2"/>
      <c r="G3" s="2"/>
      <c r="H3" s="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2:22" ht="12.75">
      <c r="B4" s="1" t="s">
        <v>3</v>
      </c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2:22" ht="12.7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2:22" ht="12.75">
      <c r="B6" s="33" t="s">
        <v>4</v>
      </c>
      <c r="C6" s="34"/>
      <c r="D6" s="4"/>
      <c r="E6" s="35" t="s">
        <v>63</v>
      </c>
      <c r="F6" s="5"/>
      <c r="G6" s="3"/>
      <c r="H6" s="6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2:22" ht="12.7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11" s="22" customFormat="1" ht="12">
      <c r="A8" s="22" t="s">
        <v>28</v>
      </c>
      <c r="B8" s="7" t="s">
        <v>5</v>
      </c>
      <c r="C8" s="8"/>
      <c r="D8" s="8" t="s">
        <v>29</v>
      </c>
      <c r="E8" s="8"/>
      <c r="F8" s="8"/>
      <c r="G8" s="8"/>
      <c r="H8" s="8"/>
      <c r="I8" s="8"/>
      <c r="J8" s="8"/>
      <c r="K8" s="23"/>
    </row>
    <row r="9" spans="2:11" s="24" customFormat="1" ht="12">
      <c r="B9" s="25" t="s">
        <v>30</v>
      </c>
      <c r="C9" s="26"/>
      <c r="D9" s="26" t="s">
        <v>31</v>
      </c>
      <c r="E9" s="26"/>
      <c r="F9" s="26"/>
      <c r="G9" s="26"/>
      <c r="H9" s="26"/>
      <c r="I9" s="26"/>
      <c r="J9" s="26"/>
      <c r="K9" s="27"/>
    </row>
    <row r="10" spans="2:11" s="22" customFormat="1" ht="12">
      <c r="B10" s="10" t="s">
        <v>6</v>
      </c>
      <c r="C10" s="9"/>
      <c r="D10" s="9" t="s">
        <v>62</v>
      </c>
      <c r="E10" s="9"/>
      <c r="F10" s="9"/>
      <c r="G10" s="9"/>
      <c r="H10" s="9"/>
      <c r="I10" s="9"/>
      <c r="J10" s="9"/>
      <c r="K10" s="28"/>
    </row>
    <row r="11" spans="2:11" s="22" customFormat="1" ht="12">
      <c r="B11" s="10" t="s">
        <v>7</v>
      </c>
      <c r="C11" s="9"/>
      <c r="D11" s="32">
        <v>2002</v>
      </c>
      <c r="E11" s="32"/>
      <c r="F11" s="32"/>
      <c r="G11" s="9"/>
      <c r="H11" s="9"/>
      <c r="I11" s="9"/>
      <c r="J11" s="9"/>
      <c r="K11" s="28"/>
    </row>
    <row r="12" spans="2:11" s="22" customFormat="1" ht="12">
      <c r="B12" s="10" t="s">
        <v>8</v>
      </c>
      <c r="C12" s="9"/>
      <c r="D12" s="9" t="s">
        <v>32</v>
      </c>
      <c r="E12" s="9"/>
      <c r="F12" s="9"/>
      <c r="G12" s="9"/>
      <c r="H12" s="9"/>
      <c r="I12" s="9"/>
      <c r="J12" s="9"/>
      <c r="K12" s="28"/>
    </row>
    <row r="13" spans="2:11" s="22" customFormat="1" ht="12">
      <c r="B13" s="11" t="s">
        <v>9</v>
      </c>
      <c r="C13" s="12"/>
      <c r="D13" s="12" t="s">
        <v>33</v>
      </c>
      <c r="E13" s="12"/>
      <c r="F13" s="12"/>
      <c r="G13" s="12"/>
      <c r="H13" s="12"/>
      <c r="I13" s="12"/>
      <c r="J13" s="12"/>
      <c r="K13" s="29"/>
    </row>
    <row r="14" spans="2:22" ht="12.75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13"/>
      <c r="P14" s="3"/>
      <c r="Q14" s="3"/>
      <c r="R14" s="14"/>
      <c r="S14" s="3"/>
      <c r="T14" s="3"/>
      <c r="U14" s="3"/>
      <c r="V14" s="3"/>
    </row>
    <row r="15" spans="2:22" ht="12.7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2:22" ht="12.75">
      <c r="B16" s="15"/>
      <c r="C16" s="15"/>
      <c r="D16" s="15"/>
      <c r="E16" s="15"/>
      <c r="F16" s="15"/>
      <c r="G16" s="15"/>
      <c r="H16" s="15"/>
      <c r="I16" s="16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</row>
    <row r="17" spans="2:22" ht="36" customHeight="1">
      <c r="B17" s="18"/>
      <c r="C17" s="18"/>
      <c r="D17" s="18"/>
      <c r="E17" s="18"/>
      <c r="F17" s="18"/>
      <c r="G17" s="18"/>
      <c r="H17" s="19"/>
      <c r="I17" s="38" t="s">
        <v>64</v>
      </c>
      <c r="J17" s="38" t="s">
        <v>65</v>
      </c>
      <c r="K17" s="38" t="s">
        <v>66</v>
      </c>
      <c r="L17" s="38" t="s">
        <v>67</v>
      </c>
      <c r="M17" s="38" t="s">
        <v>68</v>
      </c>
      <c r="N17" s="38" t="s">
        <v>69</v>
      </c>
      <c r="O17" s="38" t="s">
        <v>70</v>
      </c>
      <c r="P17" s="38" t="s">
        <v>71</v>
      </c>
      <c r="Q17" s="38" t="s">
        <v>72</v>
      </c>
      <c r="R17" s="38" t="s">
        <v>73</v>
      </c>
      <c r="S17" s="38" t="s">
        <v>74</v>
      </c>
      <c r="T17" s="38" t="s">
        <v>75</v>
      </c>
      <c r="U17" s="39" t="s">
        <v>76</v>
      </c>
      <c r="V17" s="40" t="s">
        <v>77</v>
      </c>
    </row>
    <row r="18" spans="2:22" ht="12.75" customHeight="1">
      <c r="B18" s="36" t="s">
        <v>10</v>
      </c>
      <c r="C18" s="36"/>
      <c r="D18" s="36"/>
      <c r="E18" s="36"/>
      <c r="F18" s="36"/>
      <c r="G18" s="36"/>
      <c r="H18" s="37" t="s">
        <v>11</v>
      </c>
      <c r="I18" s="41">
        <v>1701</v>
      </c>
      <c r="J18" s="41">
        <v>1702</v>
      </c>
      <c r="K18" s="41">
        <v>1703</v>
      </c>
      <c r="L18" s="41">
        <v>1704</v>
      </c>
      <c r="M18" s="41">
        <v>1705</v>
      </c>
      <c r="N18" s="41">
        <v>1706</v>
      </c>
      <c r="O18" s="41">
        <v>1707</v>
      </c>
      <c r="P18" s="41">
        <v>1708</v>
      </c>
      <c r="Q18" s="41">
        <v>1709</v>
      </c>
      <c r="R18" s="41">
        <v>1710</v>
      </c>
      <c r="S18" s="41">
        <v>1711</v>
      </c>
      <c r="T18" s="42">
        <v>1712</v>
      </c>
      <c r="U18" s="43">
        <v>17</v>
      </c>
      <c r="V18" s="44"/>
    </row>
    <row r="19" spans="2:22" ht="12.75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20"/>
      <c r="R19" s="3"/>
      <c r="S19" s="3"/>
      <c r="T19" s="3"/>
      <c r="U19" s="3"/>
      <c r="V19" s="3"/>
    </row>
    <row r="20" spans="2:22" s="30" customFormat="1" ht="12.75" customHeight="1">
      <c r="B20" s="45" t="s">
        <v>34</v>
      </c>
      <c r="C20" s="46"/>
      <c r="D20" s="46"/>
      <c r="E20" s="46"/>
      <c r="F20" s="46"/>
      <c r="G20" s="47"/>
      <c r="H20" s="48" t="s">
        <v>12</v>
      </c>
      <c r="I20" s="49">
        <v>10862</v>
      </c>
      <c r="J20" s="49">
        <v>913</v>
      </c>
      <c r="K20" s="49">
        <v>9510</v>
      </c>
      <c r="L20" s="49">
        <v>7678</v>
      </c>
      <c r="M20" s="49">
        <v>21007</v>
      </c>
      <c r="N20" s="49">
        <v>2324</v>
      </c>
      <c r="O20" s="49">
        <v>4171</v>
      </c>
      <c r="P20" s="49">
        <v>9447</v>
      </c>
      <c r="Q20" s="49">
        <v>14388</v>
      </c>
      <c r="R20" s="49">
        <v>15813</v>
      </c>
      <c r="S20" s="49">
        <v>5487</v>
      </c>
      <c r="T20" s="49">
        <v>9968</v>
      </c>
      <c r="U20" s="49">
        <f aca="true" t="shared" si="0" ref="U20:U31">SUM(I20:T20)</f>
        <v>111568</v>
      </c>
      <c r="V20" s="49">
        <v>3479621</v>
      </c>
    </row>
    <row r="21" spans="2:22" s="3" customFormat="1" ht="12.75" customHeight="1">
      <c r="B21" s="45" t="s">
        <v>35</v>
      </c>
      <c r="C21" s="46"/>
      <c r="D21" s="46"/>
      <c r="E21" s="46"/>
      <c r="F21" s="46"/>
      <c r="G21" s="47"/>
      <c r="H21" s="48" t="s">
        <v>13</v>
      </c>
      <c r="I21" s="49">
        <v>10775</v>
      </c>
      <c r="J21" s="49">
        <v>897</v>
      </c>
      <c r="K21" s="49">
        <v>9433</v>
      </c>
      <c r="L21" s="49">
        <v>7647</v>
      </c>
      <c r="M21" s="49">
        <v>20855</v>
      </c>
      <c r="N21" s="49">
        <v>2313</v>
      </c>
      <c r="O21" s="49">
        <v>4160</v>
      </c>
      <c r="P21" s="49">
        <v>9410</v>
      </c>
      <c r="Q21" s="49">
        <v>14323</v>
      </c>
      <c r="R21" s="49">
        <v>15673</v>
      </c>
      <c r="S21" s="49">
        <v>5473</v>
      </c>
      <c r="T21" s="49">
        <v>9858</v>
      </c>
      <c r="U21" s="49">
        <f t="shared" si="0"/>
        <v>110817</v>
      </c>
      <c r="V21" s="49">
        <v>3448643</v>
      </c>
    </row>
    <row r="22" spans="2:22" s="3" customFormat="1" ht="12">
      <c r="B22" s="50" t="s">
        <v>36</v>
      </c>
      <c r="C22" s="50"/>
      <c r="D22" s="50"/>
      <c r="E22" s="50"/>
      <c r="F22" s="50"/>
      <c r="G22" s="50"/>
      <c r="H22" s="51" t="s">
        <v>55</v>
      </c>
      <c r="I22" s="52">
        <v>270</v>
      </c>
      <c r="J22" s="52">
        <v>11</v>
      </c>
      <c r="K22" s="52">
        <v>164</v>
      </c>
      <c r="L22" s="52">
        <v>26</v>
      </c>
      <c r="M22" s="52">
        <v>70</v>
      </c>
      <c r="N22" s="52">
        <v>33</v>
      </c>
      <c r="O22" s="52">
        <v>16</v>
      </c>
      <c r="P22" s="53">
        <v>41</v>
      </c>
      <c r="Q22" s="52">
        <v>21</v>
      </c>
      <c r="R22" s="52">
        <v>36</v>
      </c>
      <c r="S22" s="52">
        <v>47</v>
      </c>
      <c r="T22" s="49">
        <v>101</v>
      </c>
      <c r="U22" s="52">
        <f t="shared" si="0"/>
        <v>836</v>
      </c>
      <c r="V22" s="52">
        <v>58367</v>
      </c>
    </row>
    <row r="23" spans="2:22" s="3" customFormat="1" ht="12">
      <c r="B23" s="50" t="s">
        <v>37</v>
      </c>
      <c r="C23" s="50"/>
      <c r="D23" s="50"/>
      <c r="E23" s="50"/>
      <c r="F23" s="50"/>
      <c r="G23" s="50"/>
      <c r="H23" s="51" t="s">
        <v>56</v>
      </c>
      <c r="I23" s="52">
        <v>261</v>
      </c>
      <c r="J23" s="52">
        <v>9</v>
      </c>
      <c r="K23" s="52">
        <v>281</v>
      </c>
      <c r="L23" s="52">
        <v>36</v>
      </c>
      <c r="M23" s="52">
        <v>22</v>
      </c>
      <c r="N23" s="52">
        <v>21</v>
      </c>
      <c r="O23" s="52">
        <v>6</v>
      </c>
      <c r="P23" s="53">
        <v>35</v>
      </c>
      <c r="Q23" s="52">
        <v>22</v>
      </c>
      <c r="R23" s="52">
        <v>32</v>
      </c>
      <c r="S23" s="52">
        <v>36</v>
      </c>
      <c r="T23" s="49">
        <v>137</v>
      </c>
      <c r="U23" s="52">
        <f t="shared" si="0"/>
        <v>898</v>
      </c>
      <c r="V23" s="52">
        <v>89517</v>
      </c>
    </row>
    <row r="24" spans="2:22" s="3" customFormat="1" ht="12">
      <c r="B24" s="50" t="s">
        <v>38</v>
      </c>
      <c r="C24" s="50"/>
      <c r="D24" s="50"/>
      <c r="E24" s="50"/>
      <c r="F24" s="50"/>
      <c r="G24" s="50"/>
      <c r="H24" s="51" t="s">
        <v>17</v>
      </c>
      <c r="I24" s="52">
        <v>757</v>
      </c>
      <c r="J24" s="52">
        <v>53</v>
      </c>
      <c r="K24" s="52">
        <v>843</v>
      </c>
      <c r="L24" s="52">
        <v>189</v>
      </c>
      <c r="M24" s="52">
        <v>237</v>
      </c>
      <c r="N24" s="52">
        <v>150</v>
      </c>
      <c r="O24" s="52">
        <v>90</v>
      </c>
      <c r="P24" s="53">
        <v>156</v>
      </c>
      <c r="Q24" s="52">
        <v>213</v>
      </c>
      <c r="R24" s="52">
        <v>166</v>
      </c>
      <c r="S24" s="52">
        <v>193</v>
      </c>
      <c r="T24" s="49">
        <v>671</v>
      </c>
      <c r="U24" s="52">
        <f t="shared" si="0"/>
        <v>3718</v>
      </c>
      <c r="V24" s="52">
        <v>171568</v>
      </c>
    </row>
    <row r="25" spans="2:22" s="3" customFormat="1" ht="12">
      <c r="B25" s="50" t="s">
        <v>39</v>
      </c>
      <c r="C25" s="50"/>
      <c r="D25" s="50"/>
      <c r="E25" s="50"/>
      <c r="F25" s="50"/>
      <c r="G25" s="50"/>
      <c r="H25" s="51" t="s">
        <v>14</v>
      </c>
      <c r="I25" s="52">
        <v>472</v>
      </c>
      <c r="J25" s="52">
        <v>17</v>
      </c>
      <c r="K25" s="52">
        <v>545</v>
      </c>
      <c r="L25" s="52">
        <v>40</v>
      </c>
      <c r="M25" s="52">
        <v>98</v>
      </c>
      <c r="N25" s="52">
        <v>64</v>
      </c>
      <c r="O25" s="52">
        <v>26</v>
      </c>
      <c r="P25" s="53">
        <v>26</v>
      </c>
      <c r="Q25" s="52">
        <v>51</v>
      </c>
      <c r="R25" s="52">
        <v>71</v>
      </c>
      <c r="S25" s="52">
        <v>119</v>
      </c>
      <c r="T25" s="49">
        <v>228</v>
      </c>
      <c r="U25" s="52">
        <f t="shared" si="0"/>
        <v>1757</v>
      </c>
      <c r="V25" s="52">
        <v>129359</v>
      </c>
    </row>
    <row r="26" spans="2:22" s="3" customFormat="1" ht="12">
      <c r="B26" s="50" t="s">
        <v>40</v>
      </c>
      <c r="C26" s="50"/>
      <c r="D26" s="50"/>
      <c r="E26" s="50"/>
      <c r="F26" s="50"/>
      <c r="G26" s="50"/>
      <c r="H26" s="51" t="s">
        <v>57</v>
      </c>
      <c r="I26" s="52">
        <v>1471</v>
      </c>
      <c r="J26" s="52">
        <v>53</v>
      </c>
      <c r="K26" s="52">
        <v>1558</v>
      </c>
      <c r="L26" s="52">
        <v>102</v>
      </c>
      <c r="M26" s="52">
        <v>422</v>
      </c>
      <c r="N26" s="52">
        <v>124</v>
      </c>
      <c r="O26" s="52">
        <v>166</v>
      </c>
      <c r="P26" s="53">
        <v>273</v>
      </c>
      <c r="Q26" s="52">
        <v>224</v>
      </c>
      <c r="R26" s="52">
        <v>391</v>
      </c>
      <c r="S26" s="52">
        <v>534</v>
      </c>
      <c r="T26" s="49">
        <v>861</v>
      </c>
      <c r="U26" s="52">
        <f t="shared" si="0"/>
        <v>6179</v>
      </c>
      <c r="V26" s="52">
        <v>344580</v>
      </c>
    </row>
    <row r="27" spans="2:22" s="3" customFormat="1" ht="12">
      <c r="B27" s="50" t="s">
        <v>41</v>
      </c>
      <c r="C27" s="50"/>
      <c r="D27" s="50"/>
      <c r="E27" s="50"/>
      <c r="F27" s="50"/>
      <c r="G27" s="50"/>
      <c r="H27" s="51" t="s">
        <v>58</v>
      </c>
      <c r="I27" s="52">
        <v>968</v>
      </c>
      <c r="J27" s="52">
        <v>350</v>
      </c>
      <c r="K27" s="52">
        <v>554</v>
      </c>
      <c r="L27" s="52">
        <v>1289</v>
      </c>
      <c r="M27" s="52">
        <v>4097</v>
      </c>
      <c r="N27" s="52">
        <v>431</v>
      </c>
      <c r="O27" s="52">
        <v>2303</v>
      </c>
      <c r="P27" s="53">
        <v>3741</v>
      </c>
      <c r="Q27" s="52">
        <v>5789</v>
      </c>
      <c r="R27" s="52">
        <v>2512</v>
      </c>
      <c r="S27" s="52">
        <v>927</v>
      </c>
      <c r="T27" s="49">
        <v>896</v>
      </c>
      <c r="U27" s="52">
        <f t="shared" si="0"/>
        <v>23857</v>
      </c>
      <c r="V27" s="52">
        <v>347737</v>
      </c>
    </row>
    <row r="28" spans="2:22" s="3" customFormat="1" ht="12">
      <c r="B28" s="50" t="s">
        <v>42</v>
      </c>
      <c r="C28" s="50"/>
      <c r="D28" s="50"/>
      <c r="E28" s="50"/>
      <c r="F28" s="50"/>
      <c r="G28" s="50"/>
      <c r="H28" s="51" t="s">
        <v>59</v>
      </c>
      <c r="I28" s="52">
        <v>1371</v>
      </c>
      <c r="J28" s="52">
        <v>103</v>
      </c>
      <c r="K28" s="52">
        <v>2185</v>
      </c>
      <c r="L28" s="52">
        <v>213</v>
      </c>
      <c r="M28" s="52">
        <v>739</v>
      </c>
      <c r="N28" s="52">
        <v>172</v>
      </c>
      <c r="O28" s="52">
        <v>166</v>
      </c>
      <c r="P28" s="53">
        <v>357</v>
      </c>
      <c r="Q28" s="52">
        <v>438</v>
      </c>
      <c r="R28" s="52">
        <v>427</v>
      </c>
      <c r="S28" s="52">
        <v>726</v>
      </c>
      <c r="T28" s="49">
        <v>1101</v>
      </c>
      <c r="U28" s="52">
        <f t="shared" si="0"/>
        <v>7998</v>
      </c>
      <c r="V28" s="52">
        <v>614593</v>
      </c>
    </row>
    <row r="29" spans="2:22" s="3" customFormat="1" ht="12">
      <c r="B29" s="50" t="s">
        <v>43</v>
      </c>
      <c r="C29" s="50"/>
      <c r="D29" s="50"/>
      <c r="E29" s="50"/>
      <c r="F29" s="50"/>
      <c r="G29" s="50"/>
      <c r="H29" s="51" t="s">
        <v>60</v>
      </c>
      <c r="I29" s="52">
        <v>641</v>
      </c>
      <c r="J29" s="52">
        <v>26</v>
      </c>
      <c r="K29" s="52">
        <v>808</v>
      </c>
      <c r="L29" s="52">
        <v>63</v>
      </c>
      <c r="M29" s="52">
        <v>342</v>
      </c>
      <c r="N29" s="52">
        <v>51</v>
      </c>
      <c r="O29" s="52">
        <v>90</v>
      </c>
      <c r="P29" s="53">
        <v>109</v>
      </c>
      <c r="Q29" s="52">
        <v>193</v>
      </c>
      <c r="R29" s="52">
        <v>262</v>
      </c>
      <c r="S29" s="52">
        <v>248</v>
      </c>
      <c r="T29" s="49">
        <v>430</v>
      </c>
      <c r="U29" s="52">
        <f t="shared" si="0"/>
        <v>3263</v>
      </c>
      <c r="V29" s="52">
        <v>175326</v>
      </c>
    </row>
    <row r="30" spans="2:22" s="3" customFormat="1" ht="12">
      <c r="B30" s="50" t="s">
        <v>44</v>
      </c>
      <c r="C30" s="50"/>
      <c r="D30" s="50"/>
      <c r="E30" s="50"/>
      <c r="F30" s="50"/>
      <c r="G30" s="50"/>
      <c r="H30" s="51" t="s">
        <v>15</v>
      </c>
      <c r="I30" s="52">
        <v>3306</v>
      </c>
      <c r="J30" s="52">
        <v>287</v>
      </c>
      <c r="K30" s="52">
        <v>2517</v>
      </c>
      <c r="L30" s="52">
        <v>5688</v>
      </c>
      <c r="M30" s="52">
        <v>14832</v>
      </c>
      <c r="N30" s="52">
        <v>1262</v>
      </c>
      <c r="O30" s="52">
        <v>1291</v>
      </c>
      <c r="P30" s="53">
        <v>4677</v>
      </c>
      <c r="Q30" s="52">
        <v>7381</v>
      </c>
      <c r="R30" s="52">
        <v>11815</v>
      </c>
      <c r="S30" s="52">
        <v>2638</v>
      </c>
      <c r="T30" s="49">
        <v>5360</v>
      </c>
      <c r="U30" s="52">
        <f t="shared" si="0"/>
        <v>61054</v>
      </c>
      <c r="V30" s="52">
        <v>1521643</v>
      </c>
    </row>
    <row r="31" spans="2:22" s="3" customFormat="1" ht="12">
      <c r="B31" s="50" t="s">
        <v>45</v>
      </c>
      <c r="C31" s="50"/>
      <c r="D31" s="50"/>
      <c r="E31" s="50"/>
      <c r="F31" s="50"/>
      <c r="G31" s="50"/>
      <c r="H31" s="51" t="s">
        <v>16</v>
      </c>
      <c r="I31" s="52">
        <v>1306</v>
      </c>
      <c r="J31" s="52">
        <v>0</v>
      </c>
      <c r="K31" s="52">
        <v>22</v>
      </c>
      <c r="L31" s="52">
        <v>4</v>
      </c>
      <c r="M31" s="52">
        <v>8</v>
      </c>
      <c r="N31" s="52">
        <v>8</v>
      </c>
      <c r="O31" s="52">
        <v>8</v>
      </c>
      <c r="P31" s="53">
        <v>7</v>
      </c>
      <c r="Q31" s="52">
        <v>5</v>
      </c>
      <c r="R31" s="52">
        <v>1</v>
      </c>
      <c r="S31" s="52">
        <v>7</v>
      </c>
      <c r="T31" s="49">
        <v>95</v>
      </c>
      <c r="U31" s="52">
        <f t="shared" si="0"/>
        <v>1471</v>
      </c>
      <c r="V31" s="52">
        <v>10707</v>
      </c>
    </row>
    <row r="32" spans="2:22" s="22" customFormat="1" ht="12">
      <c r="B32" s="45" t="s">
        <v>46</v>
      </c>
      <c r="C32" s="46"/>
      <c r="D32" s="46"/>
      <c r="E32" s="46"/>
      <c r="F32" s="46"/>
      <c r="G32" s="47"/>
      <c r="H32" s="51" t="s">
        <v>18</v>
      </c>
      <c r="I32" s="54">
        <f>SUM(I22/I21)*100</f>
        <v>2.505800464037123</v>
      </c>
      <c r="J32" s="54">
        <f aca="true" t="shared" si="1" ref="J32:V32">SUM(J22/J21)*100</f>
        <v>1.2263099219620959</v>
      </c>
      <c r="K32" s="54">
        <f t="shared" si="1"/>
        <v>1.7385773348881588</v>
      </c>
      <c r="L32" s="54">
        <f t="shared" si="1"/>
        <v>0.34000261540473387</v>
      </c>
      <c r="M32" s="54">
        <f t="shared" si="1"/>
        <v>0.3356509230400384</v>
      </c>
      <c r="N32" s="54">
        <f t="shared" si="1"/>
        <v>1.4267185473411155</v>
      </c>
      <c r="O32" s="54">
        <f t="shared" si="1"/>
        <v>0.38461538461538464</v>
      </c>
      <c r="P32" s="54">
        <f t="shared" si="1"/>
        <v>0.4357066950053135</v>
      </c>
      <c r="Q32" s="54">
        <f t="shared" si="1"/>
        <v>0.14661732877190534</v>
      </c>
      <c r="R32" s="54">
        <f t="shared" si="1"/>
        <v>0.2296943788681171</v>
      </c>
      <c r="S32" s="54">
        <f t="shared" si="1"/>
        <v>0.858761191302759</v>
      </c>
      <c r="T32" s="54">
        <f t="shared" si="1"/>
        <v>1.0245485899776832</v>
      </c>
      <c r="U32" s="54">
        <f t="shared" si="1"/>
        <v>0.754396888564029</v>
      </c>
      <c r="V32" s="54">
        <f t="shared" si="1"/>
        <v>1.6924628034853129</v>
      </c>
    </row>
    <row r="33" spans="2:22" s="22" customFormat="1" ht="12">
      <c r="B33" s="45" t="s">
        <v>47</v>
      </c>
      <c r="C33" s="46"/>
      <c r="D33" s="46"/>
      <c r="E33" s="46"/>
      <c r="F33" s="46"/>
      <c r="G33" s="47"/>
      <c r="H33" s="51" t="s">
        <v>19</v>
      </c>
      <c r="I33" s="54">
        <f>SUM(I23/I21)*100</f>
        <v>2.422273781902552</v>
      </c>
      <c r="J33" s="54">
        <f aca="true" t="shared" si="2" ref="J33:V33">SUM(J23/J21)*100</f>
        <v>1.0033444816053512</v>
      </c>
      <c r="K33" s="54">
        <f t="shared" si="2"/>
        <v>2.9789038481925156</v>
      </c>
      <c r="L33" s="54">
        <f t="shared" si="2"/>
        <v>0.4707728520988623</v>
      </c>
      <c r="M33" s="54">
        <f t="shared" si="2"/>
        <v>0.10549029009829776</v>
      </c>
      <c r="N33" s="54">
        <f t="shared" si="2"/>
        <v>0.9079118028534372</v>
      </c>
      <c r="O33" s="54">
        <f t="shared" si="2"/>
        <v>0.14423076923076925</v>
      </c>
      <c r="P33" s="54">
        <f t="shared" si="2"/>
        <v>0.37194473963868224</v>
      </c>
      <c r="Q33" s="54">
        <f t="shared" si="2"/>
        <v>0.15359910633247223</v>
      </c>
      <c r="R33" s="54">
        <f t="shared" si="2"/>
        <v>0.20417278121610413</v>
      </c>
      <c r="S33" s="54">
        <f t="shared" si="2"/>
        <v>0.6577745295084962</v>
      </c>
      <c r="T33" s="54">
        <f t="shared" si="2"/>
        <v>1.3897342260093326</v>
      </c>
      <c r="U33" s="54">
        <f t="shared" si="2"/>
        <v>0.8103449831704521</v>
      </c>
      <c r="V33" s="54">
        <f t="shared" si="2"/>
        <v>2.5957166340499724</v>
      </c>
    </row>
    <row r="34" spans="2:22" s="22" customFormat="1" ht="12">
      <c r="B34" s="45" t="s">
        <v>48</v>
      </c>
      <c r="C34" s="46"/>
      <c r="D34" s="46"/>
      <c r="E34" s="46"/>
      <c r="F34" s="46"/>
      <c r="G34" s="47"/>
      <c r="H34" s="51" t="s">
        <v>20</v>
      </c>
      <c r="I34" s="54">
        <f>SUM(I24/I21)*100</f>
        <v>7.025522041763341</v>
      </c>
      <c r="J34" s="54">
        <f aca="true" t="shared" si="3" ref="J34:V34">SUM(J24/J21)*100</f>
        <v>5.908584169453734</v>
      </c>
      <c r="K34" s="54">
        <f t="shared" si="3"/>
        <v>8.936711544577546</v>
      </c>
      <c r="L34" s="54">
        <f t="shared" si="3"/>
        <v>2.471557473519027</v>
      </c>
      <c r="M34" s="54">
        <f t="shared" si="3"/>
        <v>1.1364181251498442</v>
      </c>
      <c r="N34" s="54">
        <f t="shared" si="3"/>
        <v>6.48508430609598</v>
      </c>
      <c r="O34" s="54">
        <f t="shared" si="3"/>
        <v>2.1634615384615383</v>
      </c>
      <c r="P34" s="54">
        <f t="shared" si="3"/>
        <v>1.6578108395324123</v>
      </c>
      <c r="Q34" s="54">
        <f t="shared" si="3"/>
        <v>1.487118620400754</v>
      </c>
      <c r="R34" s="54">
        <f t="shared" si="3"/>
        <v>1.0591463025585401</v>
      </c>
      <c r="S34" s="54">
        <f t="shared" si="3"/>
        <v>3.5264023387538828</v>
      </c>
      <c r="T34" s="54">
        <f t="shared" si="3"/>
        <v>6.8066544938121325</v>
      </c>
      <c r="U34" s="54">
        <f t="shared" si="3"/>
        <v>3.3550808991400234</v>
      </c>
      <c r="V34" s="54">
        <f t="shared" si="3"/>
        <v>4.974942317891414</v>
      </c>
    </row>
    <row r="35" spans="2:22" s="22" customFormat="1" ht="12">
      <c r="B35" s="45" t="s">
        <v>49</v>
      </c>
      <c r="C35" s="46"/>
      <c r="D35" s="46"/>
      <c r="E35" s="46"/>
      <c r="F35" s="46"/>
      <c r="G35" s="47"/>
      <c r="H35" s="51" t="s">
        <v>21</v>
      </c>
      <c r="I35" s="54">
        <f>SUM(I25/I21)*100</f>
        <v>4.380510440835267</v>
      </c>
      <c r="J35" s="54">
        <f aca="true" t="shared" si="4" ref="J35:V35">SUM(J25/J21)*100</f>
        <v>1.89520624303233</v>
      </c>
      <c r="K35" s="54">
        <f t="shared" si="4"/>
        <v>5.777589314110039</v>
      </c>
      <c r="L35" s="54">
        <f t="shared" si="4"/>
        <v>0.5230809467765137</v>
      </c>
      <c r="M35" s="54">
        <f t="shared" si="4"/>
        <v>0.46991129225605366</v>
      </c>
      <c r="N35" s="54">
        <f t="shared" si="4"/>
        <v>2.7669693039342844</v>
      </c>
      <c r="O35" s="54">
        <f t="shared" si="4"/>
        <v>0.625</v>
      </c>
      <c r="P35" s="54">
        <f t="shared" si="4"/>
        <v>0.27630180658873543</v>
      </c>
      <c r="Q35" s="54">
        <f t="shared" si="4"/>
        <v>0.35607065558891293</v>
      </c>
      <c r="R35" s="54">
        <f t="shared" si="4"/>
        <v>0.45300835832323105</v>
      </c>
      <c r="S35" s="54">
        <f t="shared" si="4"/>
        <v>2.1743102503197513</v>
      </c>
      <c r="T35" s="54">
        <f t="shared" si="4"/>
        <v>2.3128423615337796</v>
      </c>
      <c r="U35" s="54">
        <f t="shared" si="4"/>
        <v>1.5854968100562188</v>
      </c>
      <c r="V35" s="54">
        <f t="shared" si="4"/>
        <v>3.751011629791776</v>
      </c>
    </row>
    <row r="36" spans="2:22" s="22" customFormat="1" ht="12">
      <c r="B36" s="45" t="s">
        <v>50</v>
      </c>
      <c r="C36" s="46"/>
      <c r="D36" s="46"/>
      <c r="E36" s="46"/>
      <c r="F36" s="46"/>
      <c r="G36" s="47"/>
      <c r="H36" s="51" t="s">
        <v>22</v>
      </c>
      <c r="I36" s="54">
        <f>SUM(I26/I21)*100</f>
        <v>13.65197215777262</v>
      </c>
      <c r="J36" s="54">
        <f aca="true" t="shared" si="5" ref="J36:V36">SUM(J26/J21)*100</f>
        <v>5.908584169453734</v>
      </c>
      <c r="K36" s="54">
        <f t="shared" si="5"/>
        <v>16.516484681437507</v>
      </c>
      <c r="L36" s="54">
        <f t="shared" si="5"/>
        <v>1.3338564142801097</v>
      </c>
      <c r="M36" s="54">
        <f t="shared" si="5"/>
        <v>2.0234955646128028</v>
      </c>
      <c r="N36" s="54">
        <f t="shared" si="5"/>
        <v>5.361003026372676</v>
      </c>
      <c r="O36" s="54">
        <f t="shared" si="5"/>
        <v>3.990384615384615</v>
      </c>
      <c r="P36" s="54">
        <f t="shared" si="5"/>
        <v>2.9011689691817213</v>
      </c>
      <c r="Q36" s="54">
        <f t="shared" si="5"/>
        <v>1.5639181735669903</v>
      </c>
      <c r="R36" s="54">
        <f t="shared" si="5"/>
        <v>2.4947361704842725</v>
      </c>
      <c r="S36" s="54">
        <f t="shared" si="5"/>
        <v>9.756988854376027</v>
      </c>
      <c r="T36" s="54">
        <f t="shared" si="5"/>
        <v>8.734023128423615</v>
      </c>
      <c r="U36" s="54">
        <f t="shared" si="5"/>
        <v>5.575859299565951</v>
      </c>
      <c r="V36" s="54">
        <f t="shared" si="5"/>
        <v>9.99175617771976</v>
      </c>
    </row>
    <row r="37" spans="2:22" s="22" customFormat="1" ht="12">
      <c r="B37" s="45" t="s">
        <v>51</v>
      </c>
      <c r="C37" s="46"/>
      <c r="D37" s="46"/>
      <c r="E37" s="46"/>
      <c r="F37" s="46"/>
      <c r="G37" s="47"/>
      <c r="H37" s="51" t="s">
        <v>23</v>
      </c>
      <c r="I37" s="54">
        <f>SUM(I27/I21)*100</f>
        <v>8.983758700696056</v>
      </c>
      <c r="J37" s="54">
        <f aca="true" t="shared" si="6" ref="J37:V37">SUM(J27/J21)*100</f>
        <v>39.01895206243032</v>
      </c>
      <c r="K37" s="54">
        <f t="shared" si="6"/>
        <v>5.872999045902682</v>
      </c>
      <c r="L37" s="54">
        <f t="shared" si="6"/>
        <v>16.85628350987315</v>
      </c>
      <c r="M37" s="54">
        <f t="shared" si="6"/>
        <v>19.645169024214816</v>
      </c>
      <c r="N37" s="54">
        <f t="shared" si="6"/>
        <v>18.63380890618245</v>
      </c>
      <c r="O37" s="54">
        <f t="shared" si="6"/>
        <v>55.36057692307692</v>
      </c>
      <c r="P37" s="54">
        <f t="shared" si="6"/>
        <v>39.75557917109458</v>
      </c>
      <c r="Q37" s="54">
        <f t="shared" si="6"/>
        <v>40.4175102981219</v>
      </c>
      <c r="R37" s="54">
        <f t="shared" si="6"/>
        <v>16.027563325464175</v>
      </c>
      <c r="S37" s="54">
        <f t="shared" si="6"/>
        <v>16.937694134843778</v>
      </c>
      <c r="T37" s="54">
        <f t="shared" si="6"/>
        <v>9.089064719009942</v>
      </c>
      <c r="U37" s="54">
        <f t="shared" si="6"/>
        <v>21.528285371378036</v>
      </c>
      <c r="V37" s="54">
        <f t="shared" si="6"/>
        <v>10.08329943110957</v>
      </c>
    </row>
    <row r="38" spans="2:22" s="22" customFormat="1" ht="12">
      <c r="B38" s="45" t="s">
        <v>52</v>
      </c>
      <c r="C38" s="46"/>
      <c r="D38" s="46"/>
      <c r="E38" s="46"/>
      <c r="F38" s="46"/>
      <c r="G38" s="47"/>
      <c r="H38" s="51" t="s">
        <v>24</v>
      </c>
      <c r="I38" s="54">
        <f>SUM(I28/I21)*100</f>
        <v>12.723897911832946</v>
      </c>
      <c r="J38" s="54">
        <f aca="true" t="shared" si="7" ref="J38:V38">SUM(J28/J21)*100</f>
        <v>11.482720178372352</v>
      </c>
      <c r="K38" s="54">
        <f t="shared" si="7"/>
        <v>23.163362662991624</v>
      </c>
      <c r="L38" s="54">
        <f t="shared" si="7"/>
        <v>2.785406041584935</v>
      </c>
      <c r="M38" s="54">
        <f t="shared" si="7"/>
        <v>3.5435147446655475</v>
      </c>
      <c r="N38" s="54">
        <f t="shared" si="7"/>
        <v>7.43623000432339</v>
      </c>
      <c r="O38" s="54">
        <f t="shared" si="7"/>
        <v>3.990384615384615</v>
      </c>
      <c r="P38" s="54">
        <f t="shared" si="7"/>
        <v>3.7938363443145593</v>
      </c>
      <c r="Q38" s="54">
        <f t="shared" si="7"/>
        <v>3.058018571528311</v>
      </c>
      <c r="R38" s="54">
        <f t="shared" si="7"/>
        <v>2.7244305493523897</v>
      </c>
      <c r="S38" s="54">
        <f t="shared" si="7"/>
        <v>13.26511967842134</v>
      </c>
      <c r="T38" s="54">
        <f t="shared" si="7"/>
        <v>11.168594035301279</v>
      </c>
      <c r="U38" s="54">
        <f t="shared" si="7"/>
        <v>7.2173042042285935</v>
      </c>
      <c r="V38" s="54">
        <f t="shared" si="7"/>
        <v>17.821299566235183</v>
      </c>
    </row>
    <row r="39" spans="2:22" s="22" customFormat="1" ht="12.75" customHeight="1">
      <c r="B39" s="45" t="s">
        <v>53</v>
      </c>
      <c r="C39" s="46"/>
      <c r="D39" s="46"/>
      <c r="E39" s="46"/>
      <c r="F39" s="46"/>
      <c r="G39" s="47"/>
      <c r="H39" s="51" t="s">
        <v>25</v>
      </c>
      <c r="I39" s="54">
        <f>SUM(I29/I21)*100</f>
        <v>5.9489559164733175</v>
      </c>
      <c r="J39" s="54">
        <f aca="true" t="shared" si="8" ref="J39:V39">SUM(J29/J21)*100</f>
        <v>2.898550724637681</v>
      </c>
      <c r="K39" s="54">
        <f t="shared" si="8"/>
        <v>8.56567369871727</v>
      </c>
      <c r="L39" s="54">
        <f t="shared" si="8"/>
        <v>0.823852491173009</v>
      </c>
      <c r="M39" s="54">
        <f t="shared" si="8"/>
        <v>1.6398945097099018</v>
      </c>
      <c r="N39" s="54">
        <f t="shared" si="8"/>
        <v>2.204928664072633</v>
      </c>
      <c r="O39" s="54">
        <f t="shared" si="8"/>
        <v>2.1634615384615383</v>
      </c>
      <c r="P39" s="54">
        <f t="shared" si="8"/>
        <v>1.1583421891604675</v>
      </c>
      <c r="Q39" s="54">
        <f t="shared" si="8"/>
        <v>1.3474830691894157</v>
      </c>
      <c r="R39" s="54">
        <f t="shared" si="8"/>
        <v>1.6716646462068523</v>
      </c>
      <c r="S39" s="54">
        <f t="shared" si="8"/>
        <v>4.5313356477251965</v>
      </c>
      <c r="T39" s="54">
        <f t="shared" si="8"/>
        <v>4.361939541489146</v>
      </c>
      <c r="U39" s="54">
        <f t="shared" si="8"/>
        <v>2.9444940758186924</v>
      </c>
      <c r="V39" s="54">
        <f t="shared" si="8"/>
        <v>5.083912715813147</v>
      </c>
    </row>
    <row r="40" spans="2:22" s="22" customFormat="1" ht="12">
      <c r="B40" s="45" t="s">
        <v>54</v>
      </c>
      <c r="C40" s="46"/>
      <c r="D40" s="46"/>
      <c r="E40" s="46"/>
      <c r="F40" s="46"/>
      <c r="G40" s="47"/>
      <c r="H40" s="51" t="s">
        <v>27</v>
      </c>
      <c r="I40" s="54">
        <f>SUM(I30/I21)*100</f>
        <v>30.682134570765662</v>
      </c>
      <c r="J40" s="54">
        <f aca="true" t="shared" si="9" ref="J40:V40">SUM(J30/J21)*100</f>
        <v>31.995540691192865</v>
      </c>
      <c r="K40" s="54">
        <f t="shared" si="9"/>
        <v>26.682921658009118</v>
      </c>
      <c r="L40" s="54">
        <f t="shared" si="9"/>
        <v>74.38211063162025</v>
      </c>
      <c r="M40" s="54">
        <f t="shared" si="9"/>
        <v>71.11963557899784</v>
      </c>
      <c r="N40" s="54">
        <f t="shared" si="9"/>
        <v>54.56117596195417</v>
      </c>
      <c r="O40" s="54">
        <f t="shared" si="9"/>
        <v>31.033653846153847</v>
      </c>
      <c r="P40" s="54">
        <f t="shared" si="9"/>
        <v>49.70244420828905</v>
      </c>
      <c r="Q40" s="54">
        <f t="shared" si="9"/>
        <v>51.53250017454444</v>
      </c>
      <c r="R40" s="54">
        <f t="shared" si="9"/>
        <v>75.38441906463345</v>
      </c>
      <c r="S40" s="54">
        <f t="shared" si="9"/>
        <v>48.20025580120592</v>
      </c>
      <c r="T40" s="54">
        <f t="shared" si="9"/>
        <v>54.37208358693447</v>
      </c>
      <c r="U40" s="54">
        <f t="shared" si="9"/>
        <v>55.0944349693639</v>
      </c>
      <c r="V40" s="54">
        <f t="shared" si="9"/>
        <v>44.12294922959553</v>
      </c>
    </row>
    <row r="41" spans="2:22" s="22" customFormat="1" ht="12">
      <c r="B41" s="45" t="s">
        <v>61</v>
      </c>
      <c r="C41" s="46"/>
      <c r="D41" s="46"/>
      <c r="E41" s="46"/>
      <c r="F41" s="46"/>
      <c r="G41" s="47"/>
      <c r="H41" s="51" t="s">
        <v>26</v>
      </c>
      <c r="I41" s="54">
        <f>SUM(I31/I21)*100</f>
        <v>12.120649651972158</v>
      </c>
      <c r="J41" s="54">
        <f aca="true" t="shared" si="10" ref="J41:V41">SUM(J31/J21)*100</f>
        <v>0</v>
      </c>
      <c r="K41" s="54">
        <f t="shared" si="10"/>
        <v>0.2332237888264603</v>
      </c>
      <c r="L41" s="54">
        <f t="shared" si="10"/>
        <v>0.052308094677651365</v>
      </c>
      <c r="M41" s="54">
        <f t="shared" si="10"/>
        <v>0.0383601054902901</v>
      </c>
      <c r="N41" s="54">
        <f t="shared" si="10"/>
        <v>0.34587116299178555</v>
      </c>
      <c r="O41" s="54">
        <f t="shared" si="10"/>
        <v>0.19230769230769232</v>
      </c>
      <c r="P41" s="54">
        <f t="shared" si="10"/>
        <v>0.07438894792773645</v>
      </c>
      <c r="Q41" s="54">
        <f t="shared" si="10"/>
        <v>0.0349088878028346</v>
      </c>
      <c r="R41" s="54">
        <f t="shared" si="10"/>
        <v>0.006380399413003254</v>
      </c>
      <c r="S41" s="54">
        <f t="shared" si="10"/>
        <v>0.1279006029599854</v>
      </c>
      <c r="T41" s="54">
        <f t="shared" si="10"/>
        <v>0.9636843173057414</v>
      </c>
      <c r="U41" s="54">
        <f t="shared" si="10"/>
        <v>1.3274136639685246</v>
      </c>
      <c r="V41" s="54">
        <f t="shared" si="10"/>
        <v>0.3104699442650341</v>
      </c>
    </row>
    <row r="42" spans="9:22" s="3" customFormat="1" ht="12">
      <c r="I42" s="31"/>
      <c r="U42" s="31"/>
      <c r="V42" s="31"/>
    </row>
    <row r="43" s="3" customFormat="1" ht="12">
      <c r="I43" s="31"/>
    </row>
    <row r="44" s="3" customFormat="1" ht="12"/>
    <row r="45" s="3" customFormat="1" ht="12"/>
    <row r="46" s="3" customFormat="1" ht="12"/>
    <row r="47" s="3" customFormat="1" ht="12"/>
    <row r="48" s="3" customFormat="1" ht="12"/>
    <row r="49" s="3" customFormat="1" ht="12"/>
    <row r="50" s="3" customFormat="1" ht="12"/>
    <row r="51" s="3" customFormat="1" ht="12"/>
    <row r="52" s="3" customFormat="1" ht="12"/>
    <row r="53" s="3" customFormat="1" ht="12"/>
    <row r="54" s="3" customFormat="1" ht="12"/>
    <row r="55" s="3" customFormat="1" ht="12"/>
    <row r="56" s="3" customFormat="1" ht="12"/>
    <row r="57" s="3" customFormat="1" ht="12"/>
    <row r="58" s="3" customFormat="1" ht="12"/>
    <row r="59" s="3" customFormat="1" ht="12"/>
    <row r="60" s="3" customFormat="1" ht="12"/>
    <row r="61" s="3" customFormat="1" ht="12"/>
    <row r="62" s="3" customFormat="1" ht="12"/>
    <row r="63" s="3" customFormat="1" ht="12"/>
    <row r="64" s="3" customFormat="1" ht="12"/>
    <row r="65" s="3" customFormat="1" ht="12"/>
    <row r="66" s="3" customFormat="1" ht="12"/>
    <row r="67" s="3" customFormat="1" ht="12"/>
    <row r="68" s="3" customFormat="1" ht="12"/>
    <row r="69" s="21" customFormat="1" ht="12"/>
    <row r="70" s="21" customFormat="1" ht="12"/>
    <row r="71" s="21" customFormat="1" ht="12"/>
    <row r="72" s="21" customFormat="1" ht="12"/>
    <row r="73" s="21" customFormat="1" ht="12"/>
    <row r="74" s="21" customFormat="1" ht="12"/>
    <row r="75" s="21" customFormat="1" ht="12"/>
    <row r="76" s="21" customFormat="1" ht="12"/>
    <row r="77" s="21" customFormat="1" ht="12"/>
    <row r="78" s="21" customFormat="1" ht="12"/>
    <row r="79" s="21" customFormat="1" ht="12"/>
    <row r="80" s="21" customFormat="1" ht="12"/>
    <row r="81" s="21" customFormat="1" ht="12"/>
    <row r="82" s="21" customFormat="1" ht="12"/>
    <row r="83" s="21" customFormat="1" ht="12"/>
    <row r="84" s="21" customFormat="1" ht="12"/>
    <row r="85" s="21" customFormat="1" ht="12"/>
    <row r="86" s="21" customFormat="1" ht="12"/>
    <row r="87" s="21" customFormat="1" ht="12"/>
    <row r="88" s="21" customFormat="1" ht="12"/>
    <row r="89" s="21" customFormat="1" ht="12"/>
    <row r="90" s="21" customFormat="1" ht="12"/>
    <row r="91" s="21" customFormat="1" ht="12"/>
    <row r="92" s="21" customFormat="1" ht="12"/>
    <row r="93" s="21" customFormat="1" ht="12"/>
    <row r="94" s="21" customFormat="1" ht="12"/>
    <row r="95" s="21" customFormat="1" ht="12"/>
  </sheetData>
  <mergeCells count="25">
    <mergeCell ref="B29:G29"/>
    <mergeCell ref="B30:G30"/>
    <mergeCell ref="B23:G23"/>
    <mergeCell ref="B24:G24"/>
    <mergeCell ref="B25:G25"/>
    <mergeCell ref="B39:G39"/>
    <mergeCell ref="B6:C6"/>
    <mergeCell ref="B27:G27"/>
    <mergeCell ref="B28:G28"/>
    <mergeCell ref="B18:G18"/>
    <mergeCell ref="B20:G20"/>
    <mergeCell ref="B21:G21"/>
    <mergeCell ref="B22:G22"/>
    <mergeCell ref="B26:G26"/>
    <mergeCell ref="B31:G31"/>
    <mergeCell ref="B40:G40"/>
    <mergeCell ref="B41:G41"/>
    <mergeCell ref="D11:F11"/>
    <mergeCell ref="B32:G32"/>
    <mergeCell ref="B33:G33"/>
    <mergeCell ref="B34:G34"/>
    <mergeCell ref="B35:G35"/>
    <mergeCell ref="B36:G36"/>
    <mergeCell ref="B37:G37"/>
    <mergeCell ref="B38:G38"/>
  </mergeCells>
  <printOptions/>
  <pageMargins left="0.75" right="0.75" top="1" bottom="1" header="0" footer="0"/>
  <pageSetup fitToHeight="1" fitToWidth="1" horizontalDpi="300" verticalDpi="300" orientation="landscape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visegura</dc:creator>
  <cp:keywords/>
  <dc:description/>
  <cp:lastModifiedBy>Fredy Orlando Son Bal</cp:lastModifiedBy>
  <cp:lastPrinted>2007-08-01T21:09:17Z</cp:lastPrinted>
  <dcterms:created xsi:type="dcterms:W3CDTF">2006-09-21T20:02:48Z</dcterms:created>
  <dcterms:modified xsi:type="dcterms:W3CDTF">2007-08-01T21:09:19Z</dcterms:modified>
  <cp:category/>
  <cp:version/>
  <cp:contentType/>
  <cp:contentStatus/>
</cp:coreProperties>
</file>