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4-16" sheetId="1" r:id="rId1"/>
  </sheets>
  <definedNames>
    <definedName name="_xlnm.Print_Area" localSheetId="0">'Tabla 24-16'!$B$1:$X$50</definedName>
  </definedNames>
  <calcPr fullCalcOnLoad="1"/>
</workbook>
</file>

<file path=xl/sharedStrings.xml><?xml version="1.0" encoding="utf-8"?>
<sst xmlns="http://schemas.openxmlformats.org/spreadsheetml/2006/main" count="115" uniqueCount="115">
  <si>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</si>
  <si>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</si>
  <si>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</si>
  <si>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</si>
  <si>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</si>
  <si>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</si>
  <si>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</si>
  <si>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</si>
  <si>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</si>
  <si>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</si>
  <si>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</si>
  <si>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</si>
  <si>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</si>
  <si>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</si>
  <si>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</si>
  <si>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</si>
  <si>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</si>
  <si>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</si>
  <si>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</si>
  <si>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</si>
  <si>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</si>
  <si>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</si>
  <si>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</si>
  <si>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</si>
  <si>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</si>
  <si>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</si>
  <si>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</si>
  <si>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</si>
  <si>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</si>
  <si>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</si>
  <si>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</si>
  <si>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</si>
  <si>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</si>
  <si>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</si>
  <si>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</si>
  <si>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</si>
  <si>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</si>
  <si>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</si>
  <si>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</si>
  <si>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</si>
  <si>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</si>
  <si>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</si>
  <si>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</si>
  <si>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</si>
  <si>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</si>
  <si>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PAIS</t>
  </si>
  <si>
    <t>23a Población Económicamente Activa</t>
  </si>
  <si>
    <t>23b Población Ocupada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</si>
  <si>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</si>
  <si>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</si>
  <si>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</si>
  <si>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</si>
  <si>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</si>
  <si>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</si>
  <si>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</si>
  <si>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</si>
  <si>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</si>
  <si>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</si>
  <si>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</si>
  <si>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</si>
  <si>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</si>
  <si>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</si>
  <si>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</si>
  <si>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</si>
  <si>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</si>
  <si>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</si>
  <si>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</si>
  <si>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</si>
  <si>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</si>
  <si>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</si>
  <si>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</si>
  <si>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</si>
  <si>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</si>
  <si>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</si>
  <si>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</si>
  <si>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</si>
  <si>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</si>
  <si>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</si>
  <si>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Municipios del Departamento de Alta Verapaz</t>
  </si>
  <si>
    <t>24 - 16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</si>
  <si>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</si>
  <si>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</si>
  <si>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</si>
  <si>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</si>
  <si>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</si>
  <si>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</si>
  <si>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</si>
  <si>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</si>
  <si>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</si>
  <si>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</si>
  <si>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</si>
  <si>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</si>
  <si>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</si>
  <si>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</si>
  <si>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Departamento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</si>
  <si>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</si>
  <si>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</si>
  <si>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</si>
  <si>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</si>
  <si>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</si>
  <si>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</si>
  <si>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</si>
  <si>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</si>
  <si>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</si>
  <si>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</si>
  <si>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</si>
  <si>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</si>
  <si>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</si>
  <si>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</si>
  <si>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</si>
  <si>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</si>
  <si>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</t>
  </si>
  <si>
    <t xml:space="preserve">23d Población Económicamente Activa Hombres </t>
  </si>
  <si>
    <t>Fray Bartolomé de las Casas</t>
  </si>
  <si>
    <t>Sanra Catarina La Tinta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</si>
</sst>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;[Red]0.00"/>
    <numFmt numFmtId="178" formatCode="#,##0;[Red]#,##0"/>
  </numFmts>
  <fonts count="12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wrapText="1"/>
    </xf>
    <xf numFmtId="0" fontId="0" fillId="2" borderId="12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/>
    </xf>
    <xf numFmtId="0" fontId="0" fillId="3" borderId="12" xfId="0" applyNumberFormat="1" applyFont="1" applyFill="1" applyBorder="1" applyAlignment="1">
      <alignment horizontal="right"/>
    </xf>
    <xf numFmtId="0" fontId="0" fillId="3" borderId="14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/>
    </xf>
    <xf numFmtId="2" fontId="0" fillId="3" borderId="12" xfId="0" applyNumberFormat="1" applyFont="1" applyFill="1" applyBorder="1" applyAlignment="1">
      <alignment horizontal="right"/>
    </xf>
    <xf numFmtId="0" fontId="0" fillId="3" borderId="14" xfId="0" applyFont="1" applyFill="1" applyBorder="1" applyAlignment="1">
      <alignment horizontal="left" vertical="top" shrinkToFit="1"/>
    </xf>
    <xf numFmtId="0" fontId="0" fillId="3" borderId="15" xfId="0" applyFont="1" applyFill="1" applyBorder="1" applyAlignment="1">
      <alignment horizontal="left" vertical="top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361950</xdr:colOff>
      <xdr:row>0</xdr:row>
      <xdr:rowOff>133350</xdr:rowOff>
    </xdr:from>
    <xdr:to>
      <xdr:col>23</xdr:col>
      <xdr:colOff>466725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133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3"/>
  <sheetViews>
    <sheetView showGridLines="0" tabSelected="1" zoomScale="55" zoomScaleNormal="55" workbookViewId="0" topLeftCell="A1">
      <selection activeCell="K28" sqref="K28"/>
    </sheetView>
  </sheetViews>
  <sheetFormatPr defaultColWidth="11.421875" defaultRowHeight="12.75"/>
  <cols>
    <col min="1" max="1" width="3.00390625" style="0" customWidth="1"/>
    <col min="3" max="3" width="19.7109375" style="0" customWidth="1"/>
    <col min="6" max="6" width="17.28125" style="0" customWidth="1"/>
    <col min="7" max="20" width="12.00390625" style="0" customWidth="1"/>
    <col min="21" max="21" width="14.57421875" style="0" customWidth="1"/>
    <col min="22" max="22" width="14.00390625" style="0" customWidth="1"/>
    <col min="23" max="23" width="13.57421875" style="0" customWidth="1"/>
  </cols>
  <sheetData>
    <row r="1" spans="2:24" ht="12.75">
      <c r="B1" s="7" t="s">
        <v>0</v>
      </c>
      <c r="C1" s="8"/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.75">
      <c r="B2" s="7" t="s">
        <v>1</v>
      </c>
      <c r="C2" s="8"/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7" t="s">
        <v>2</v>
      </c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>
      <c r="B4" s="7" t="s">
        <v>3</v>
      </c>
      <c r="C4" s="8"/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13.5" thickBot="1">
      <c r="B6" s="33" t="s">
        <v>4</v>
      </c>
      <c r="C6" s="34"/>
      <c r="D6" s="2"/>
      <c r="E6" s="35" t="s">
        <v>79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2.75">
      <c r="B8" s="13" t="s">
        <v>5</v>
      </c>
      <c r="C8" s="14"/>
      <c r="D8" s="15" t="s">
        <v>38</v>
      </c>
      <c r="E8" s="14"/>
      <c r="F8" s="14"/>
      <c r="G8" s="14"/>
      <c r="H8" s="1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"/>
      <c r="X8" s="1"/>
    </row>
    <row r="9" spans="2:24" ht="12.75">
      <c r="B9" s="17" t="s">
        <v>6</v>
      </c>
      <c r="C9" s="5"/>
      <c r="D9" s="25" t="s">
        <v>39</v>
      </c>
      <c r="E9" s="5"/>
      <c r="F9" s="5"/>
      <c r="G9" s="5"/>
      <c r="H9" s="1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  <c r="X9" s="6"/>
    </row>
    <row r="10" spans="2:24" ht="12.75">
      <c r="B10" s="17"/>
      <c r="C10" s="5"/>
      <c r="D10" s="25" t="s">
        <v>40</v>
      </c>
      <c r="E10" s="5"/>
      <c r="F10" s="5"/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6"/>
    </row>
    <row r="11" spans="2:24" ht="12.75">
      <c r="B11" s="19" t="s">
        <v>7</v>
      </c>
      <c r="C11" s="4"/>
      <c r="D11" s="4" t="s">
        <v>78</v>
      </c>
      <c r="E11" s="4"/>
      <c r="F11" s="4"/>
      <c r="G11" s="4"/>
      <c r="H11" s="2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"/>
      <c r="X11" s="1"/>
    </row>
    <row r="12" spans="2:24" ht="12.75">
      <c r="B12" s="19" t="s">
        <v>8</v>
      </c>
      <c r="C12" s="4"/>
      <c r="D12" s="21">
        <v>2002</v>
      </c>
      <c r="E12" s="21"/>
      <c r="F12" s="4"/>
      <c r="G12" s="4"/>
      <c r="H12" s="2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"/>
      <c r="X12" s="1"/>
    </row>
    <row r="13" spans="2:24" ht="12.75">
      <c r="B13" s="19" t="s">
        <v>9</v>
      </c>
      <c r="C13" s="4"/>
      <c r="D13" s="4" t="s">
        <v>10</v>
      </c>
      <c r="E13" s="4"/>
      <c r="F13" s="4"/>
      <c r="G13" s="4"/>
      <c r="H13" s="2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"/>
      <c r="X13" s="1"/>
    </row>
    <row r="14" spans="2:24" ht="12.75">
      <c r="B14" s="22" t="s">
        <v>11</v>
      </c>
      <c r="C14" s="23"/>
      <c r="D14" s="23" t="s">
        <v>41</v>
      </c>
      <c r="E14" s="23"/>
      <c r="F14" s="23"/>
      <c r="G14" s="23"/>
      <c r="H14" s="2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"/>
      <c r="X14" s="1"/>
    </row>
    <row r="15" spans="2:2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9"/>
      <c r="X15" s="1"/>
    </row>
    <row r="16" spans="2:2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2.75">
      <c r="B18" s="10"/>
      <c r="C18" s="10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12"/>
    </row>
    <row r="19" spans="2:24" s="28" customFormat="1" ht="30" customHeight="1">
      <c r="B19" s="26"/>
      <c r="C19" s="26"/>
      <c r="D19" s="26"/>
      <c r="E19" s="26"/>
      <c r="F19" s="27"/>
      <c r="G19" s="40" t="s">
        <v>80</v>
      </c>
      <c r="H19" s="40" t="s">
        <v>81</v>
      </c>
      <c r="I19" s="40" t="s">
        <v>82</v>
      </c>
      <c r="J19" s="40" t="s">
        <v>83</v>
      </c>
      <c r="K19" s="40" t="s">
        <v>84</v>
      </c>
      <c r="L19" s="40" t="s">
        <v>85</v>
      </c>
      <c r="M19" s="40" t="s">
        <v>86</v>
      </c>
      <c r="N19" s="40" t="s">
        <v>87</v>
      </c>
      <c r="O19" s="40" t="s">
        <v>88</v>
      </c>
      <c r="P19" s="40" t="s">
        <v>89</v>
      </c>
      <c r="Q19" s="40" t="s">
        <v>90</v>
      </c>
      <c r="R19" s="40" t="s">
        <v>91</v>
      </c>
      <c r="S19" s="40" t="s">
        <v>92</v>
      </c>
      <c r="T19" s="40" t="s">
        <v>93</v>
      </c>
      <c r="U19" s="40" t="s">
        <v>113</v>
      </c>
      <c r="V19" s="40" t="s">
        <v>114</v>
      </c>
      <c r="W19" s="41" t="s">
        <v>94</v>
      </c>
      <c r="X19" s="42" t="s">
        <v>45</v>
      </c>
    </row>
    <row r="20" spans="2:24" s="28" customFormat="1" ht="12.75" customHeight="1">
      <c r="B20" s="36" t="s">
        <v>36</v>
      </c>
      <c r="C20" s="36"/>
      <c r="D20" s="36"/>
      <c r="E20" s="36"/>
      <c r="F20" s="37" t="s">
        <v>37</v>
      </c>
      <c r="G20" s="38" t="s">
        <v>95</v>
      </c>
      <c r="H20" s="38" t="s">
        <v>96</v>
      </c>
      <c r="I20" s="38" t="s">
        <v>97</v>
      </c>
      <c r="J20" s="38" t="s">
        <v>98</v>
      </c>
      <c r="K20" s="38" t="s">
        <v>99</v>
      </c>
      <c r="L20" s="38" t="s">
        <v>100</v>
      </c>
      <c r="M20" s="38" t="s">
        <v>101</v>
      </c>
      <c r="N20" s="38" t="s">
        <v>102</v>
      </c>
      <c r="O20" s="38" t="s">
        <v>103</v>
      </c>
      <c r="P20" s="38" t="s">
        <v>104</v>
      </c>
      <c r="Q20" s="38" t="s">
        <v>105</v>
      </c>
      <c r="R20" s="38" t="s">
        <v>106</v>
      </c>
      <c r="S20" s="38" t="s">
        <v>107</v>
      </c>
      <c r="T20" s="38" t="s">
        <v>108</v>
      </c>
      <c r="U20" s="38" t="s">
        <v>109</v>
      </c>
      <c r="V20" s="38" t="s">
        <v>110</v>
      </c>
      <c r="W20" s="38" t="s">
        <v>111</v>
      </c>
      <c r="X20" s="39"/>
    </row>
    <row r="21" spans="2:36" s="30" customFormat="1" ht="15.75" customHeight="1">
      <c r="B21" s="43" t="s">
        <v>46</v>
      </c>
      <c r="C21" s="44"/>
      <c r="D21" s="44"/>
      <c r="E21" s="44"/>
      <c r="F21" s="45" t="s">
        <v>12</v>
      </c>
      <c r="G21" s="46">
        <v>45163</v>
      </c>
      <c r="H21" s="46">
        <v>5457</v>
      </c>
      <c r="I21" s="46">
        <f aca="true" t="shared" si="0" ref="I21:V21">I24+H25</f>
        <v>2434.0700018325088</v>
      </c>
      <c r="J21" s="46">
        <f t="shared" si="0"/>
        <v>3418.1591857691797</v>
      </c>
      <c r="K21" s="46">
        <f t="shared" si="0"/>
        <v>611.6180781373483</v>
      </c>
      <c r="L21" s="46">
        <f t="shared" si="0"/>
        <v>1245.0475949775398</v>
      </c>
      <c r="M21" s="46">
        <f t="shared" si="0"/>
        <v>1805.0360366340065</v>
      </c>
      <c r="N21" s="46">
        <f t="shared" si="0"/>
        <v>2124.917477952537</v>
      </c>
      <c r="O21" s="46">
        <f t="shared" si="0"/>
        <v>8876.19655534997</v>
      </c>
      <c r="P21" s="46">
        <f t="shared" si="0"/>
        <v>5448.065166372348</v>
      </c>
      <c r="Q21" s="46">
        <f t="shared" si="0"/>
        <v>380.03491607356716</v>
      </c>
      <c r="R21" s="46">
        <f t="shared" si="0"/>
        <v>2791.111832190126</v>
      </c>
      <c r="S21" s="46">
        <f t="shared" si="0"/>
        <v>3151.9362062848413</v>
      </c>
      <c r="T21" s="46">
        <f t="shared" si="0"/>
        <v>825.894993477678</v>
      </c>
      <c r="U21" s="46">
        <f t="shared" si="0"/>
        <v>1791.3524029088135</v>
      </c>
      <c r="V21" s="46">
        <f t="shared" si="0"/>
        <v>1604.7573237752304</v>
      </c>
      <c r="W21" s="46">
        <v>218686</v>
      </c>
      <c r="X21" s="46">
        <v>3479621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2:24" s="30" customFormat="1" ht="15.75" customHeight="1">
      <c r="B22" s="47" t="s">
        <v>47</v>
      </c>
      <c r="C22" s="48"/>
      <c r="D22" s="48"/>
      <c r="E22" s="49"/>
      <c r="F22" s="45" t="s">
        <v>44</v>
      </c>
      <c r="G22" s="46">
        <v>44812</v>
      </c>
      <c r="H22" s="46">
        <v>5412</v>
      </c>
      <c r="I22" s="46">
        <v>11449</v>
      </c>
      <c r="J22" s="46">
        <v>8438</v>
      </c>
      <c r="K22" s="46">
        <v>2620</v>
      </c>
      <c r="L22" s="46">
        <v>6011</v>
      </c>
      <c r="M22" s="46">
        <v>10841</v>
      </c>
      <c r="N22" s="46">
        <v>12442</v>
      </c>
      <c r="O22" s="46">
        <v>44880</v>
      </c>
      <c r="P22" s="46">
        <v>13116</v>
      </c>
      <c r="Q22" s="46">
        <v>4286</v>
      </c>
      <c r="R22" s="46">
        <v>12422</v>
      </c>
      <c r="S22" s="46">
        <v>16900</v>
      </c>
      <c r="T22" s="46">
        <v>3885</v>
      </c>
      <c r="U22" s="46">
        <v>12597</v>
      </c>
      <c r="V22" s="46">
        <v>6814</v>
      </c>
      <c r="W22" s="46">
        <f>SUM(G22:V22)</f>
        <v>216925</v>
      </c>
      <c r="X22" s="46">
        <v>3448643</v>
      </c>
    </row>
    <row r="23" spans="2:24" s="30" customFormat="1" ht="15.75" customHeight="1">
      <c r="B23" s="47" t="s">
        <v>112</v>
      </c>
      <c r="C23" s="48"/>
      <c r="D23" s="48"/>
      <c r="E23" s="49"/>
      <c r="F23" s="45" t="s">
        <v>13</v>
      </c>
      <c r="G23" s="46">
        <v>34763</v>
      </c>
      <c r="H23" s="46">
        <v>4042</v>
      </c>
      <c r="I23" s="46">
        <v>9229</v>
      </c>
      <c r="J23" s="46">
        <v>5456</v>
      </c>
      <c r="K23" s="46">
        <v>2196</v>
      </c>
      <c r="L23" s="46">
        <v>5267</v>
      </c>
      <c r="M23" s="46">
        <v>9493</v>
      </c>
      <c r="N23" s="46">
        <v>10990</v>
      </c>
      <c r="O23" s="46">
        <v>36842</v>
      </c>
      <c r="P23" s="46">
        <v>8174</v>
      </c>
      <c r="Q23" s="46">
        <v>4082</v>
      </c>
      <c r="R23" s="46">
        <v>10744</v>
      </c>
      <c r="S23" s="46">
        <v>14338</v>
      </c>
      <c r="T23" s="46">
        <v>3546</v>
      </c>
      <c r="U23" s="46">
        <v>11317</v>
      </c>
      <c r="V23" s="46">
        <v>5862</v>
      </c>
      <c r="W23" s="46">
        <f>SUM(G23:V23)</f>
        <v>176341</v>
      </c>
      <c r="X23" s="46">
        <v>2537917</v>
      </c>
    </row>
    <row r="24" spans="2:24" s="30" customFormat="1" ht="15.75" customHeight="1">
      <c r="B24" s="47" t="s">
        <v>48</v>
      </c>
      <c r="C24" s="48"/>
      <c r="D24" s="48"/>
      <c r="E24" s="49"/>
      <c r="F24" s="45" t="s">
        <v>14</v>
      </c>
      <c r="G24" s="46">
        <v>10400</v>
      </c>
      <c r="H24" s="46">
        <v>1415</v>
      </c>
      <c r="I24" s="46">
        <v>2360</v>
      </c>
      <c r="J24" s="46">
        <v>3039</v>
      </c>
      <c r="K24" s="46">
        <v>452</v>
      </c>
      <c r="L24" s="46">
        <v>886</v>
      </c>
      <c r="M24" s="46">
        <v>1382</v>
      </c>
      <c r="N24" s="46">
        <v>1599</v>
      </c>
      <c r="O24" s="46">
        <v>8359</v>
      </c>
      <c r="P24" s="46">
        <v>5033</v>
      </c>
      <c r="Q24" s="46">
        <v>230</v>
      </c>
      <c r="R24" s="46">
        <v>1717</v>
      </c>
      <c r="S24" s="46">
        <v>2767</v>
      </c>
      <c r="T24" s="46">
        <v>371</v>
      </c>
      <c r="U24" s="46">
        <v>1362</v>
      </c>
      <c r="V24" s="46">
        <v>973</v>
      </c>
      <c r="W24" s="46">
        <f>SUM(G24:V24)</f>
        <v>42345</v>
      </c>
      <c r="X24" s="46">
        <v>741704</v>
      </c>
    </row>
    <row r="25" spans="2:36" s="30" customFormat="1" ht="30" customHeight="1">
      <c r="B25" s="47" t="s">
        <v>49</v>
      </c>
      <c r="C25" s="48"/>
      <c r="D25" s="48"/>
      <c r="E25" s="48"/>
      <c r="F25" s="50" t="s">
        <v>15</v>
      </c>
      <c r="G25" s="51">
        <f>SUM(G23/G21)*100</f>
        <v>76.9723003343445</v>
      </c>
      <c r="H25" s="51">
        <f aca="true" t="shared" si="1" ref="H25:X25">SUM(H23/H21)*100</f>
        <v>74.07000183250871</v>
      </c>
      <c r="I25" s="51">
        <f t="shared" si="1"/>
        <v>379.15918576917977</v>
      </c>
      <c r="J25" s="51">
        <f t="shared" si="1"/>
        <v>159.61807813734836</v>
      </c>
      <c r="K25" s="51">
        <f t="shared" si="1"/>
        <v>359.04759497753986</v>
      </c>
      <c r="L25" s="51">
        <f t="shared" si="1"/>
        <v>423.03603663400634</v>
      </c>
      <c r="M25" s="51">
        <f t="shared" si="1"/>
        <v>525.9174779525371</v>
      </c>
      <c r="N25" s="51">
        <f t="shared" si="1"/>
        <v>517.1965553499709</v>
      </c>
      <c r="O25" s="51">
        <f t="shared" si="1"/>
        <v>415.06516637234824</v>
      </c>
      <c r="P25" s="51">
        <f t="shared" si="1"/>
        <v>150.03491607356716</v>
      </c>
      <c r="Q25" s="51">
        <f t="shared" si="1"/>
        <v>1074.111832190126</v>
      </c>
      <c r="R25" s="51">
        <f t="shared" si="1"/>
        <v>384.93620628484143</v>
      </c>
      <c r="S25" s="51">
        <f t="shared" si="1"/>
        <v>454.894993477678</v>
      </c>
      <c r="T25" s="51">
        <f t="shared" si="1"/>
        <v>429.3524029088136</v>
      </c>
      <c r="U25" s="51">
        <f t="shared" si="1"/>
        <v>631.7573237752302</v>
      </c>
      <c r="V25" s="51">
        <f t="shared" si="1"/>
        <v>365.2888765891097</v>
      </c>
      <c r="W25" s="51">
        <f t="shared" si="1"/>
        <v>80.63662054269592</v>
      </c>
      <c r="X25" s="51">
        <f t="shared" si="1"/>
        <v>72.9365928070902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2:36" s="30" customFormat="1" ht="30" customHeight="1">
      <c r="B26" s="47" t="s">
        <v>50</v>
      </c>
      <c r="C26" s="48"/>
      <c r="D26" s="48"/>
      <c r="E26" s="48"/>
      <c r="F26" s="50" t="s">
        <v>16</v>
      </c>
      <c r="G26" s="51">
        <f>SUM(G24/G21)*100</f>
        <v>23.027699665655515</v>
      </c>
      <c r="H26" s="51">
        <f aca="true" t="shared" si="2" ref="H26:X26">SUM(H24/H21)*100</f>
        <v>25.9299981674913</v>
      </c>
      <c r="I26" s="51">
        <f t="shared" si="2"/>
        <v>96.95694857679752</v>
      </c>
      <c r="J26" s="51">
        <f t="shared" si="2"/>
        <v>88.90750356660588</v>
      </c>
      <c r="K26" s="51">
        <f t="shared" si="2"/>
        <v>73.90232829228053</v>
      </c>
      <c r="L26" s="51">
        <f t="shared" si="2"/>
        <v>71.1619381920884</v>
      </c>
      <c r="M26" s="51">
        <f t="shared" si="2"/>
        <v>76.56356836936756</v>
      </c>
      <c r="N26" s="51">
        <f t="shared" si="2"/>
        <v>75.24998107412225</v>
      </c>
      <c r="O26" s="51">
        <f t="shared" si="2"/>
        <v>94.17321876408607</v>
      </c>
      <c r="P26" s="51">
        <f t="shared" si="2"/>
        <v>92.38142067509952</v>
      </c>
      <c r="Q26" s="51">
        <f t="shared" si="2"/>
        <v>60.52075487597477</v>
      </c>
      <c r="R26" s="51">
        <f t="shared" si="2"/>
        <v>61.51670385248257</v>
      </c>
      <c r="S26" s="51">
        <f t="shared" si="2"/>
        <v>87.78730973306843</v>
      </c>
      <c r="T26" s="51">
        <f t="shared" si="2"/>
        <v>44.920964884142656</v>
      </c>
      <c r="U26" s="51">
        <f t="shared" si="2"/>
        <v>76.03194088379107</v>
      </c>
      <c r="V26" s="51">
        <f t="shared" si="2"/>
        <v>60.632220559741334</v>
      </c>
      <c r="W26" s="51">
        <f t="shared" si="2"/>
        <v>19.36337945730408</v>
      </c>
      <c r="X26" s="51">
        <f t="shared" si="2"/>
        <v>21.315654779644106</v>
      </c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2:36" s="30" customFormat="1" ht="30" customHeight="1">
      <c r="B27" s="47" t="s">
        <v>51</v>
      </c>
      <c r="C27" s="48"/>
      <c r="D27" s="48"/>
      <c r="E27" s="48"/>
      <c r="F27" s="50" t="s">
        <v>52</v>
      </c>
      <c r="G27" s="46">
        <v>24215</v>
      </c>
      <c r="H27" s="46">
        <v>2882</v>
      </c>
      <c r="I27" s="46">
        <v>6424</v>
      </c>
      <c r="J27" s="46">
        <v>2923</v>
      </c>
      <c r="K27" s="46">
        <v>1818</v>
      </c>
      <c r="L27" s="46">
        <v>5031</v>
      </c>
      <c r="M27" s="46">
        <v>9231</v>
      </c>
      <c r="N27" s="46">
        <v>11482</v>
      </c>
      <c r="O27" s="46">
        <v>34184</v>
      </c>
      <c r="P27" s="46">
        <v>5769</v>
      </c>
      <c r="Q27" s="46">
        <v>3768</v>
      </c>
      <c r="R27" s="46">
        <v>10693</v>
      </c>
      <c r="S27" s="46">
        <v>14002</v>
      </c>
      <c r="T27" s="46">
        <v>3261</v>
      </c>
      <c r="U27" s="46">
        <v>10023</v>
      </c>
      <c r="V27" s="46">
        <v>5035</v>
      </c>
      <c r="W27" s="46">
        <f aca="true" t="shared" si="3" ref="W27:W39">SUM(G27:V27)</f>
        <v>150741</v>
      </c>
      <c r="X27" s="46">
        <v>1457103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2:36" s="30" customFormat="1" ht="30" customHeight="1">
      <c r="B28" s="47" t="s">
        <v>53</v>
      </c>
      <c r="C28" s="48"/>
      <c r="D28" s="48"/>
      <c r="E28" s="48"/>
      <c r="F28" s="50" t="s">
        <v>17</v>
      </c>
      <c r="G28" s="46">
        <v>43</v>
      </c>
      <c r="H28" s="46">
        <v>36</v>
      </c>
      <c r="I28" s="46">
        <v>44</v>
      </c>
      <c r="J28" s="46">
        <v>22</v>
      </c>
      <c r="K28" s="46">
        <v>12</v>
      </c>
      <c r="L28" s="46">
        <v>2</v>
      </c>
      <c r="M28" s="46">
        <v>3</v>
      </c>
      <c r="N28" s="46">
        <v>2</v>
      </c>
      <c r="O28" s="46">
        <v>35</v>
      </c>
      <c r="P28" s="46">
        <v>9</v>
      </c>
      <c r="Q28" s="46">
        <v>1</v>
      </c>
      <c r="R28" s="46">
        <v>3</v>
      </c>
      <c r="S28" s="46">
        <v>28</v>
      </c>
      <c r="T28" s="46">
        <v>5</v>
      </c>
      <c r="U28" s="46">
        <v>15</v>
      </c>
      <c r="V28" s="46">
        <v>0</v>
      </c>
      <c r="W28" s="46">
        <f t="shared" si="3"/>
        <v>260</v>
      </c>
      <c r="X28" s="46">
        <v>6069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2:36" s="30" customFormat="1" ht="30" customHeight="1">
      <c r="B29" s="47" t="s">
        <v>54</v>
      </c>
      <c r="C29" s="48"/>
      <c r="D29" s="48"/>
      <c r="E29" s="48"/>
      <c r="F29" s="50" t="s">
        <v>76</v>
      </c>
      <c r="G29" s="46">
        <v>2296</v>
      </c>
      <c r="H29" s="46">
        <v>429</v>
      </c>
      <c r="I29" s="46">
        <v>1282</v>
      </c>
      <c r="J29" s="46">
        <v>845</v>
      </c>
      <c r="K29" s="46">
        <v>160</v>
      </c>
      <c r="L29" s="46">
        <v>136</v>
      </c>
      <c r="M29" s="46">
        <v>149</v>
      </c>
      <c r="N29" s="46">
        <v>85</v>
      </c>
      <c r="O29" s="46">
        <v>1556</v>
      </c>
      <c r="P29" s="46">
        <v>1972</v>
      </c>
      <c r="Q29" s="46">
        <v>57</v>
      </c>
      <c r="R29" s="46">
        <v>162</v>
      </c>
      <c r="S29" s="46">
        <v>330</v>
      </c>
      <c r="T29" s="46">
        <v>84</v>
      </c>
      <c r="U29" s="46">
        <v>346</v>
      </c>
      <c r="V29" s="46">
        <v>271</v>
      </c>
      <c r="W29" s="46">
        <f t="shared" si="3"/>
        <v>10160</v>
      </c>
      <c r="X29" s="46">
        <v>465947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2:36" s="30" customFormat="1" ht="30" customHeight="1">
      <c r="B30" s="47" t="s">
        <v>55</v>
      </c>
      <c r="C30" s="48"/>
      <c r="D30" s="48"/>
      <c r="E30" s="48"/>
      <c r="F30" s="50" t="s">
        <v>18</v>
      </c>
      <c r="G30" s="46">
        <v>374</v>
      </c>
      <c r="H30" s="46">
        <v>54</v>
      </c>
      <c r="I30" s="46">
        <v>163</v>
      </c>
      <c r="J30" s="46">
        <v>60</v>
      </c>
      <c r="K30" s="46">
        <v>9</v>
      </c>
      <c r="L30" s="46">
        <v>12</v>
      </c>
      <c r="M30" s="46">
        <v>29</v>
      </c>
      <c r="N30" s="46">
        <v>15</v>
      </c>
      <c r="O30" s="46">
        <v>401</v>
      </c>
      <c r="P30" s="46">
        <v>237</v>
      </c>
      <c r="Q30" s="46">
        <v>2</v>
      </c>
      <c r="R30" s="46">
        <v>45</v>
      </c>
      <c r="S30" s="46">
        <v>113</v>
      </c>
      <c r="T30" s="46">
        <v>32</v>
      </c>
      <c r="U30" s="46">
        <v>41</v>
      </c>
      <c r="V30" s="46">
        <v>30</v>
      </c>
      <c r="W30" s="46">
        <f t="shared" si="3"/>
        <v>1617</v>
      </c>
      <c r="X30" s="46">
        <v>33653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2:36" s="30" customFormat="1" ht="30" customHeight="1">
      <c r="B31" s="47" t="s">
        <v>56</v>
      </c>
      <c r="C31" s="48"/>
      <c r="D31" s="48"/>
      <c r="E31" s="48"/>
      <c r="F31" s="50" t="s">
        <v>19</v>
      </c>
      <c r="G31" s="46">
        <v>2422</v>
      </c>
      <c r="H31" s="46">
        <v>487</v>
      </c>
      <c r="I31" s="46">
        <v>559</v>
      </c>
      <c r="J31" s="46">
        <v>697</v>
      </c>
      <c r="K31" s="46">
        <v>94</v>
      </c>
      <c r="L31" s="46">
        <v>76</v>
      </c>
      <c r="M31" s="46">
        <v>157</v>
      </c>
      <c r="N31" s="46">
        <v>107</v>
      </c>
      <c r="O31" s="46">
        <v>1324</v>
      </c>
      <c r="P31" s="46">
        <v>494</v>
      </c>
      <c r="Q31" s="46">
        <v>60</v>
      </c>
      <c r="R31" s="46">
        <v>136</v>
      </c>
      <c r="S31" s="46">
        <v>238</v>
      </c>
      <c r="T31" s="46">
        <v>66</v>
      </c>
      <c r="U31" s="46">
        <v>303</v>
      </c>
      <c r="V31" s="46">
        <v>110</v>
      </c>
      <c r="W31" s="46">
        <f t="shared" si="3"/>
        <v>7330</v>
      </c>
      <c r="X31" s="46">
        <v>207877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2:36" s="30" customFormat="1" ht="30" customHeight="1">
      <c r="B32" s="47" t="s">
        <v>57</v>
      </c>
      <c r="C32" s="48"/>
      <c r="D32" s="48"/>
      <c r="E32" s="48"/>
      <c r="F32" s="50" t="s">
        <v>20</v>
      </c>
      <c r="G32" s="46">
        <v>6417</v>
      </c>
      <c r="H32" s="46">
        <v>739</v>
      </c>
      <c r="I32" s="46">
        <v>1305</v>
      </c>
      <c r="J32" s="46">
        <v>2720</v>
      </c>
      <c r="K32" s="46">
        <v>311</v>
      </c>
      <c r="L32" s="46">
        <v>362</v>
      </c>
      <c r="M32" s="46">
        <v>650</v>
      </c>
      <c r="N32" s="46">
        <v>242</v>
      </c>
      <c r="O32" s="46">
        <v>3937</v>
      </c>
      <c r="P32" s="46">
        <v>3279</v>
      </c>
      <c r="Q32" s="46">
        <v>188</v>
      </c>
      <c r="R32" s="46">
        <v>553</v>
      </c>
      <c r="S32" s="46">
        <v>853</v>
      </c>
      <c r="T32" s="46">
        <v>157</v>
      </c>
      <c r="U32" s="46">
        <v>932</v>
      </c>
      <c r="V32" s="46">
        <v>793</v>
      </c>
      <c r="W32" s="46">
        <f t="shared" si="3"/>
        <v>23438</v>
      </c>
      <c r="X32" s="46">
        <v>571700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2:36" s="30" customFormat="1" ht="30" customHeight="1">
      <c r="B33" s="47" t="s">
        <v>58</v>
      </c>
      <c r="C33" s="48"/>
      <c r="D33" s="48"/>
      <c r="E33" s="48"/>
      <c r="F33" s="50" t="s">
        <v>21</v>
      </c>
      <c r="G33" s="46">
        <v>1345</v>
      </c>
      <c r="H33" s="46">
        <v>197</v>
      </c>
      <c r="I33" s="46">
        <v>246</v>
      </c>
      <c r="J33" s="46">
        <v>249</v>
      </c>
      <c r="K33" s="46">
        <v>47</v>
      </c>
      <c r="L33" s="46">
        <v>49</v>
      </c>
      <c r="M33" s="46">
        <v>143</v>
      </c>
      <c r="N33" s="46">
        <v>79</v>
      </c>
      <c r="O33" s="46">
        <v>691</v>
      </c>
      <c r="P33" s="46">
        <v>216</v>
      </c>
      <c r="Q33" s="46">
        <v>39</v>
      </c>
      <c r="R33" s="46">
        <v>64</v>
      </c>
      <c r="S33" s="46">
        <v>205</v>
      </c>
      <c r="T33" s="46">
        <v>37</v>
      </c>
      <c r="U33" s="46">
        <v>191</v>
      </c>
      <c r="V33" s="46">
        <v>95</v>
      </c>
      <c r="W33" s="46">
        <f t="shared" si="3"/>
        <v>3893</v>
      </c>
      <c r="X33" s="46">
        <v>113323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2:36" s="30" customFormat="1" ht="39" customHeight="1">
      <c r="B34" s="47" t="s">
        <v>59</v>
      </c>
      <c r="C34" s="48"/>
      <c r="D34" s="48"/>
      <c r="E34" s="48"/>
      <c r="F34" s="50" t="s">
        <v>22</v>
      </c>
      <c r="G34" s="46">
        <v>1033</v>
      </c>
      <c r="H34" s="46">
        <v>94</v>
      </c>
      <c r="I34" s="46">
        <v>212</v>
      </c>
      <c r="J34" s="46">
        <v>137</v>
      </c>
      <c r="K34" s="46">
        <v>31</v>
      </c>
      <c r="L34" s="46">
        <v>33</v>
      </c>
      <c r="M34" s="46">
        <v>40</v>
      </c>
      <c r="N34" s="46">
        <v>38</v>
      </c>
      <c r="O34" s="46">
        <v>272</v>
      </c>
      <c r="P34" s="46">
        <v>112</v>
      </c>
      <c r="Q34" s="46">
        <v>20</v>
      </c>
      <c r="R34" s="46">
        <v>28</v>
      </c>
      <c r="S34" s="46">
        <v>91</v>
      </c>
      <c r="T34" s="46">
        <v>24</v>
      </c>
      <c r="U34" s="46">
        <v>53</v>
      </c>
      <c r="V34" s="46">
        <v>39</v>
      </c>
      <c r="W34" s="46">
        <f t="shared" si="3"/>
        <v>2257</v>
      </c>
      <c r="X34" s="46">
        <v>125483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2:36" s="30" customFormat="1" ht="34.5" customHeight="1">
      <c r="B35" s="47" t="s">
        <v>60</v>
      </c>
      <c r="C35" s="48"/>
      <c r="D35" s="48"/>
      <c r="E35" s="48"/>
      <c r="F35" s="50" t="s">
        <v>23</v>
      </c>
      <c r="G35" s="46">
        <v>1690</v>
      </c>
      <c r="H35" s="46">
        <v>135</v>
      </c>
      <c r="I35" s="46">
        <v>260</v>
      </c>
      <c r="J35" s="46">
        <v>135</v>
      </c>
      <c r="K35" s="46">
        <v>51</v>
      </c>
      <c r="L35" s="46">
        <v>63</v>
      </c>
      <c r="M35" s="46">
        <v>110</v>
      </c>
      <c r="N35" s="46">
        <v>71</v>
      </c>
      <c r="O35" s="46">
        <v>353</v>
      </c>
      <c r="P35" s="46">
        <v>199</v>
      </c>
      <c r="Q35" s="46">
        <v>73</v>
      </c>
      <c r="R35" s="46">
        <v>67</v>
      </c>
      <c r="S35" s="46">
        <v>82</v>
      </c>
      <c r="T35" s="46">
        <v>38</v>
      </c>
      <c r="U35" s="46">
        <v>187</v>
      </c>
      <c r="V35" s="46">
        <v>103</v>
      </c>
      <c r="W35" s="46">
        <f t="shared" si="3"/>
        <v>3617</v>
      </c>
      <c r="X35" s="46">
        <v>85990</v>
      </c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2:36" s="30" customFormat="1" ht="30" customHeight="1">
      <c r="B36" s="47" t="s">
        <v>61</v>
      </c>
      <c r="C36" s="48"/>
      <c r="D36" s="48"/>
      <c r="E36" s="48"/>
      <c r="F36" s="50" t="s">
        <v>42</v>
      </c>
      <c r="G36" s="46">
        <v>1515</v>
      </c>
      <c r="H36" s="46">
        <v>79</v>
      </c>
      <c r="I36" s="46">
        <v>281</v>
      </c>
      <c r="J36" s="46">
        <v>226</v>
      </c>
      <c r="K36" s="46">
        <v>43</v>
      </c>
      <c r="L36" s="46">
        <v>134</v>
      </c>
      <c r="M36" s="46">
        <v>71</v>
      </c>
      <c r="N36" s="46">
        <v>76</v>
      </c>
      <c r="O36" s="46">
        <v>537</v>
      </c>
      <c r="P36" s="46">
        <v>425</v>
      </c>
      <c r="Q36" s="46">
        <v>50</v>
      </c>
      <c r="R36" s="46">
        <v>194</v>
      </c>
      <c r="S36" s="46">
        <v>152</v>
      </c>
      <c r="T36" s="46">
        <v>95</v>
      </c>
      <c r="U36" s="46">
        <v>187</v>
      </c>
      <c r="V36" s="46">
        <v>123</v>
      </c>
      <c r="W36" s="46">
        <f t="shared" si="3"/>
        <v>4188</v>
      </c>
      <c r="X36" s="46">
        <v>102162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2:36" s="30" customFormat="1" ht="30" customHeight="1">
      <c r="B37" s="47" t="s">
        <v>62</v>
      </c>
      <c r="C37" s="48"/>
      <c r="D37" s="48"/>
      <c r="E37" s="48"/>
      <c r="F37" s="50" t="s">
        <v>24</v>
      </c>
      <c r="G37" s="46">
        <v>3269</v>
      </c>
      <c r="H37" s="46">
        <v>254</v>
      </c>
      <c r="I37" s="46">
        <v>671</v>
      </c>
      <c r="J37" s="46">
        <v>375</v>
      </c>
      <c r="K37" s="46">
        <v>41</v>
      </c>
      <c r="L37" s="46">
        <v>130</v>
      </c>
      <c r="M37" s="46">
        <v>192</v>
      </c>
      <c r="N37" s="46">
        <v>220</v>
      </c>
      <c r="O37" s="46">
        <v>1485</v>
      </c>
      <c r="P37" s="46">
        <v>380</v>
      </c>
      <c r="Q37" s="46">
        <v>33</v>
      </c>
      <c r="R37" s="46">
        <v>462</v>
      </c>
      <c r="S37" s="46">
        <v>811</v>
      </c>
      <c r="T37" s="46">
        <v>83</v>
      </c>
      <c r="U37" s="46">
        <v>297</v>
      </c>
      <c r="V37" s="46">
        <v>181</v>
      </c>
      <c r="W37" s="46">
        <f t="shared" si="3"/>
        <v>8884</v>
      </c>
      <c r="X37" s="46">
        <v>265959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2:36" s="30" customFormat="1" ht="30" customHeight="1">
      <c r="B38" s="47" t="s">
        <v>63</v>
      </c>
      <c r="C38" s="48"/>
      <c r="D38" s="48"/>
      <c r="E38" s="48"/>
      <c r="F38" s="50" t="s">
        <v>25</v>
      </c>
      <c r="G38" s="46">
        <v>43</v>
      </c>
      <c r="H38" s="46">
        <v>2</v>
      </c>
      <c r="I38" s="46">
        <v>3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5</v>
      </c>
      <c r="P38" s="46">
        <v>2</v>
      </c>
      <c r="Q38" s="46">
        <v>0</v>
      </c>
      <c r="R38" s="46">
        <v>0</v>
      </c>
      <c r="S38" s="46">
        <v>2</v>
      </c>
      <c r="T38" s="46">
        <v>1</v>
      </c>
      <c r="U38" s="46">
        <v>0</v>
      </c>
      <c r="V38" s="46">
        <v>0</v>
      </c>
      <c r="W38" s="46">
        <f t="shared" si="3"/>
        <v>58</v>
      </c>
      <c r="X38" s="46">
        <v>1926</v>
      </c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2:36" s="30" customFormat="1" ht="30" customHeight="1">
      <c r="B39" s="47" t="s">
        <v>64</v>
      </c>
      <c r="C39" s="48"/>
      <c r="D39" s="48"/>
      <c r="E39" s="48"/>
      <c r="F39" s="50" t="s">
        <v>26</v>
      </c>
      <c r="G39" s="46">
        <v>335</v>
      </c>
      <c r="H39" s="46">
        <v>48</v>
      </c>
      <c r="I39" s="46">
        <v>66</v>
      </c>
      <c r="J39" s="46">
        <v>65</v>
      </c>
      <c r="K39" s="46">
        <v>8</v>
      </c>
      <c r="L39" s="46">
        <v>15</v>
      </c>
      <c r="M39" s="46">
        <v>79</v>
      </c>
      <c r="N39" s="46">
        <v>64</v>
      </c>
      <c r="O39" s="46">
        <v>187</v>
      </c>
      <c r="P39" s="46">
        <v>36</v>
      </c>
      <c r="Q39" s="46">
        <v>15</v>
      </c>
      <c r="R39" s="46">
        <v>28</v>
      </c>
      <c r="S39" s="46">
        <v>72</v>
      </c>
      <c r="T39" s="46">
        <v>8</v>
      </c>
      <c r="U39" s="46">
        <v>25</v>
      </c>
      <c r="V39" s="46">
        <v>39</v>
      </c>
      <c r="W39" s="46">
        <f t="shared" si="3"/>
        <v>1090</v>
      </c>
      <c r="X39" s="46">
        <v>26205</v>
      </c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2:24" s="30" customFormat="1" ht="22.5" customHeight="1">
      <c r="B40" s="47" t="s">
        <v>65</v>
      </c>
      <c r="C40" s="48"/>
      <c r="D40" s="48"/>
      <c r="E40" s="48"/>
      <c r="F40" s="50" t="s">
        <v>27</v>
      </c>
      <c r="G40" s="51">
        <f>SUM(G27/G22)*100</f>
        <v>54.03686512541284</v>
      </c>
      <c r="H40" s="51">
        <f aca="true" t="shared" si="4" ref="H40:X40">SUM(H27/H22)*100</f>
        <v>53.2520325203252</v>
      </c>
      <c r="I40" s="51">
        <f t="shared" si="4"/>
        <v>56.109703904271115</v>
      </c>
      <c r="J40" s="51">
        <f t="shared" si="4"/>
        <v>34.640910168286325</v>
      </c>
      <c r="K40" s="51">
        <f t="shared" si="4"/>
        <v>69.38931297709924</v>
      </c>
      <c r="L40" s="51">
        <f t="shared" si="4"/>
        <v>83.69655631342539</v>
      </c>
      <c r="M40" s="51">
        <f t="shared" si="4"/>
        <v>85.14897149709437</v>
      </c>
      <c r="N40" s="51">
        <f t="shared" si="4"/>
        <v>92.28419868188395</v>
      </c>
      <c r="O40" s="51">
        <f t="shared" si="4"/>
        <v>76.16755793226382</v>
      </c>
      <c r="P40" s="51">
        <f t="shared" si="4"/>
        <v>43.98444647758463</v>
      </c>
      <c r="Q40" s="51">
        <f t="shared" si="4"/>
        <v>87.91413905739618</v>
      </c>
      <c r="R40" s="51">
        <f t="shared" si="4"/>
        <v>86.08114635324424</v>
      </c>
      <c r="S40" s="51">
        <f t="shared" si="4"/>
        <v>82.85207100591717</v>
      </c>
      <c r="T40" s="51">
        <f t="shared" si="4"/>
        <v>83.93822393822394</v>
      </c>
      <c r="U40" s="51">
        <f t="shared" si="4"/>
        <v>79.56656346749226</v>
      </c>
      <c r="V40" s="51">
        <f t="shared" si="4"/>
        <v>73.8919870854124</v>
      </c>
      <c r="W40" s="51">
        <f t="shared" si="4"/>
        <v>69.48991586954017</v>
      </c>
      <c r="X40" s="51">
        <f t="shared" si="4"/>
        <v>42.2514884840211</v>
      </c>
    </row>
    <row r="41" spans="2:24" s="30" customFormat="1" ht="24.75" customHeight="1">
      <c r="B41" s="47" t="s">
        <v>66</v>
      </c>
      <c r="C41" s="48"/>
      <c r="D41" s="48"/>
      <c r="E41" s="48"/>
      <c r="F41" s="50" t="s">
        <v>28</v>
      </c>
      <c r="G41" s="51">
        <f>SUM(G28/G22)*100</f>
        <v>0.09595644023922163</v>
      </c>
      <c r="H41" s="51">
        <f aca="true" t="shared" si="5" ref="H41:X41">SUM(H28/H22)*100</f>
        <v>0.6651884700665188</v>
      </c>
      <c r="I41" s="51">
        <f t="shared" si="5"/>
        <v>0.38431304044021314</v>
      </c>
      <c r="J41" s="51">
        <f t="shared" si="5"/>
        <v>0.2607252903531643</v>
      </c>
      <c r="K41" s="51">
        <f t="shared" si="5"/>
        <v>0.45801526717557256</v>
      </c>
      <c r="L41" s="51">
        <f t="shared" si="5"/>
        <v>0.0332723340542339</v>
      </c>
      <c r="M41" s="51">
        <f t="shared" si="5"/>
        <v>0.02767272391845771</v>
      </c>
      <c r="N41" s="51">
        <f t="shared" si="5"/>
        <v>0.016074586079408457</v>
      </c>
      <c r="O41" s="51">
        <f t="shared" si="5"/>
        <v>0.07798573975044563</v>
      </c>
      <c r="P41" s="51">
        <f t="shared" si="5"/>
        <v>0.0686184812442818</v>
      </c>
      <c r="Q41" s="51">
        <f t="shared" si="5"/>
        <v>0.02333177788147457</v>
      </c>
      <c r="R41" s="51">
        <f t="shared" si="5"/>
        <v>0.024150700370310738</v>
      </c>
      <c r="S41" s="51">
        <f t="shared" si="5"/>
        <v>0.16568047337278108</v>
      </c>
      <c r="T41" s="51">
        <f t="shared" si="5"/>
        <v>0.1287001287001287</v>
      </c>
      <c r="U41" s="51">
        <f t="shared" si="5"/>
        <v>0.11907597046915933</v>
      </c>
      <c r="V41" s="51">
        <f t="shared" si="5"/>
        <v>0</v>
      </c>
      <c r="W41" s="51">
        <f t="shared" si="5"/>
        <v>0.11985709346548346</v>
      </c>
      <c r="X41" s="51">
        <f t="shared" si="5"/>
        <v>0.17598226316844046</v>
      </c>
    </row>
    <row r="42" spans="2:24" s="30" customFormat="1" ht="22.5" customHeight="1">
      <c r="B42" s="47" t="s">
        <v>67</v>
      </c>
      <c r="C42" s="48"/>
      <c r="D42" s="48"/>
      <c r="E42" s="48"/>
      <c r="F42" s="50" t="s">
        <v>29</v>
      </c>
      <c r="G42" s="51">
        <f>SUM(G29/G22)*100</f>
        <v>5.123627599750067</v>
      </c>
      <c r="H42" s="51">
        <f aca="true" t="shared" si="6" ref="H42:X42">SUM(H29/H22)*100</f>
        <v>7.926829268292683</v>
      </c>
      <c r="I42" s="51">
        <f t="shared" si="6"/>
        <v>11.197484496462573</v>
      </c>
      <c r="J42" s="51">
        <f t="shared" si="6"/>
        <v>10.01422137947381</v>
      </c>
      <c r="K42" s="51">
        <f t="shared" si="6"/>
        <v>6.106870229007633</v>
      </c>
      <c r="L42" s="51">
        <f t="shared" si="6"/>
        <v>2.2625187156879054</v>
      </c>
      <c r="M42" s="51">
        <f t="shared" si="6"/>
        <v>1.3744119546167328</v>
      </c>
      <c r="N42" s="51">
        <f t="shared" si="6"/>
        <v>0.6831699083748594</v>
      </c>
      <c r="O42" s="51">
        <f t="shared" si="6"/>
        <v>3.4670231729055256</v>
      </c>
      <c r="P42" s="51">
        <f t="shared" si="6"/>
        <v>15.035071668191522</v>
      </c>
      <c r="Q42" s="51">
        <f t="shared" si="6"/>
        <v>1.3299113392440503</v>
      </c>
      <c r="R42" s="51">
        <f t="shared" si="6"/>
        <v>1.30413781999678</v>
      </c>
      <c r="S42" s="51">
        <f t="shared" si="6"/>
        <v>1.9526627218934909</v>
      </c>
      <c r="T42" s="51">
        <f t="shared" si="6"/>
        <v>2.1621621621621623</v>
      </c>
      <c r="U42" s="51">
        <f t="shared" si="6"/>
        <v>2.746685718821942</v>
      </c>
      <c r="V42" s="51">
        <f t="shared" si="6"/>
        <v>3.977105958321104</v>
      </c>
      <c r="W42" s="51">
        <f t="shared" si="6"/>
        <v>4.683646421574276</v>
      </c>
      <c r="X42" s="51">
        <f t="shared" si="6"/>
        <v>13.511024481223485</v>
      </c>
    </row>
    <row r="43" spans="2:24" s="30" customFormat="1" ht="24" customHeight="1">
      <c r="B43" s="47" t="s">
        <v>68</v>
      </c>
      <c r="C43" s="48"/>
      <c r="D43" s="48"/>
      <c r="E43" s="48"/>
      <c r="F43" s="50" t="s">
        <v>30</v>
      </c>
      <c r="G43" s="51">
        <f>SUM(G30/G22)*100</f>
        <v>0.834597875569044</v>
      </c>
      <c r="H43" s="51">
        <f aca="true" t="shared" si="7" ref="H43:X43">SUM(H30/H22)*100</f>
        <v>0.9977827050997782</v>
      </c>
      <c r="I43" s="51">
        <f t="shared" si="7"/>
        <v>1.423705127085335</v>
      </c>
      <c r="J43" s="51">
        <f t="shared" si="7"/>
        <v>0.711068973690448</v>
      </c>
      <c r="K43" s="51">
        <f t="shared" si="7"/>
        <v>0.3435114503816794</v>
      </c>
      <c r="L43" s="51">
        <f t="shared" si="7"/>
        <v>0.1996340043254034</v>
      </c>
      <c r="M43" s="51">
        <f t="shared" si="7"/>
        <v>0.26750299787842446</v>
      </c>
      <c r="N43" s="51">
        <f t="shared" si="7"/>
        <v>0.12055939559556342</v>
      </c>
      <c r="O43" s="51">
        <f t="shared" si="7"/>
        <v>0.8934937611408199</v>
      </c>
      <c r="P43" s="51">
        <f t="shared" si="7"/>
        <v>1.8069533394327537</v>
      </c>
      <c r="Q43" s="51">
        <f t="shared" si="7"/>
        <v>0.04666355576294914</v>
      </c>
      <c r="R43" s="51">
        <f t="shared" si="7"/>
        <v>0.3622605055546611</v>
      </c>
      <c r="S43" s="51">
        <f t="shared" si="7"/>
        <v>0.6686390532544378</v>
      </c>
      <c r="T43" s="51">
        <f t="shared" si="7"/>
        <v>0.8236808236808236</v>
      </c>
      <c r="U43" s="51">
        <f t="shared" si="7"/>
        <v>0.3254743192823688</v>
      </c>
      <c r="V43" s="51">
        <f t="shared" si="7"/>
        <v>0.44027003228646905</v>
      </c>
      <c r="W43" s="51">
        <f t="shared" si="7"/>
        <v>0.745418923591103</v>
      </c>
      <c r="X43" s="51">
        <f t="shared" si="7"/>
        <v>0.9758331030495183</v>
      </c>
    </row>
    <row r="44" spans="2:24" s="30" customFormat="1" ht="15.75" customHeight="1">
      <c r="B44" s="47" t="s">
        <v>69</v>
      </c>
      <c r="C44" s="48"/>
      <c r="D44" s="48"/>
      <c r="E44" s="48"/>
      <c r="F44" s="50" t="s">
        <v>31</v>
      </c>
      <c r="G44" s="51">
        <f>SUM(G31/G22)*100</f>
        <v>5.404802285102204</v>
      </c>
      <c r="H44" s="51">
        <f aca="true" t="shared" si="8" ref="H44:X44">SUM(H31/H22)*100</f>
        <v>8.998521803399852</v>
      </c>
      <c r="I44" s="51">
        <f t="shared" si="8"/>
        <v>4.882522491047253</v>
      </c>
      <c r="J44" s="51">
        <f t="shared" si="8"/>
        <v>8.260251244370705</v>
      </c>
      <c r="K44" s="51">
        <f t="shared" si="8"/>
        <v>3.5877862595419847</v>
      </c>
      <c r="L44" s="51">
        <f t="shared" si="8"/>
        <v>1.2643486940608883</v>
      </c>
      <c r="M44" s="51">
        <f t="shared" si="8"/>
        <v>1.4482058850659534</v>
      </c>
      <c r="N44" s="51">
        <f t="shared" si="8"/>
        <v>0.8599903552483523</v>
      </c>
      <c r="O44" s="51">
        <f t="shared" si="8"/>
        <v>2.9500891265597144</v>
      </c>
      <c r="P44" s="51">
        <f t="shared" si="8"/>
        <v>3.7663921927416895</v>
      </c>
      <c r="Q44" s="51">
        <f t="shared" si="8"/>
        <v>1.3999066728884741</v>
      </c>
      <c r="R44" s="51">
        <f t="shared" si="8"/>
        <v>1.0948317501207534</v>
      </c>
      <c r="S44" s="51">
        <f t="shared" si="8"/>
        <v>1.408284023668639</v>
      </c>
      <c r="T44" s="51">
        <f t="shared" si="8"/>
        <v>1.698841698841699</v>
      </c>
      <c r="U44" s="51">
        <f t="shared" si="8"/>
        <v>2.4053346034770184</v>
      </c>
      <c r="V44" s="51">
        <f t="shared" si="8"/>
        <v>1.614323451717053</v>
      </c>
      <c r="W44" s="51">
        <f t="shared" si="8"/>
        <v>3.379048058084592</v>
      </c>
      <c r="X44" s="51">
        <f t="shared" si="8"/>
        <v>6.027791221068693</v>
      </c>
    </row>
    <row r="45" spans="2:24" s="30" customFormat="1" ht="25.5" customHeight="1">
      <c r="B45" s="47" t="s">
        <v>70</v>
      </c>
      <c r="C45" s="48"/>
      <c r="D45" s="48"/>
      <c r="E45" s="48"/>
      <c r="F45" s="50" t="s">
        <v>32</v>
      </c>
      <c r="G45" s="51">
        <f>SUM(G32/G22)*100</f>
        <v>14.319825046862448</v>
      </c>
      <c r="H45" s="51">
        <f aca="true" t="shared" si="9" ref="H45:X45">SUM(H32/H22)*100</f>
        <v>13.654841093865484</v>
      </c>
      <c r="I45" s="51">
        <f t="shared" si="9"/>
        <v>11.398375403965412</v>
      </c>
      <c r="J45" s="51">
        <f t="shared" si="9"/>
        <v>32.235126807300304</v>
      </c>
      <c r="K45" s="51">
        <f t="shared" si="9"/>
        <v>11.870229007633588</v>
      </c>
      <c r="L45" s="51">
        <f t="shared" si="9"/>
        <v>6.022292463816337</v>
      </c>
      <c r="M45" s="51">
        <f t="shared" si="9"/>
        <v>5.99575684899917</v>
      </c>
      <c r="N45" s="51">
        <f t="shared" si="9"/>
        <v>1.9450249156084232</v>
      </c>
      <c r="O45" s="51">
        <f t="shared" si="9"/>
        <v>8.772281639928698</v>
      </c>
      <c r="P45" s="51">
        <f t="shared" si="9"/>
        <v>25</v>
      </c>
      <c r="Q45" s="51">
        <f t="shared" si="9"/>
        <v>4.386374241717219</v>
      </c>
      <c r="R45" s="51">
        <f t="shared" si="9"/>
        <v>4.451779101593946</v>
      </c>
      <c r="S45" s="51">
        <f t="shared" si="9"/>
        <v>5.047337278106509</v>
      </c>
      <c r="T45" s="51">
        <f t="shared" si="9"/>
        <v>4.041184041184041</v>
      </c>
      <c r="U45" s="51">
        <f t="shared" si="9"/>
        <v>7.398586965150433</v>
      </c>
      <c r="V45" s="51">
        <f t="shared" si="9"/>
        <v>11.637804520105664</v>
      </c>
      <c r="W45" s="51">
        <f t="shared" si="9"/>
        <v>10.804655987092312</v>
      </c>
      <c r="X45" s="51">
        <f t="shared" si="9"/>
        <v>16.577534989849628</v>
      </c>
    </row>
    <row r="46" spans="2:24" s="30" customFormat="1" ht="25.5" customHeight="1">
      <c r="B46" s="47" t="s">
        <v>71</v>
      </c>
      <c r="C46" s="48"/>
      <c r="D46" s="48"/>
      <c r="E46" s="48"/>
      <c r="F46" s="50" t="s">
        <v>77</v>
      </c>
      <c r="G46" s="51">
        <f>SUM(G34/G22)*100</f>
        <v>2.3051861108631617</v>
      </c>
      <c r="H46" s="51">
        <f aca="true" t="shared" si="10" ref="H46:X46">SUM(H34/H22)*100</f>
        <v>1.736881005173688</v>
      </c>
      <c r="I46" s="51">
        <f t="shared" si="10"/>
        <v>1.8516901039392086</v>
      </c>
      <c r="J46" s="51">
        <f t="shared" si="10"/>
        <v>1.6236074899265227</v>
      </c>
      <c r="K46" s="51">
        <f t="shared" si="10"/>
        <v>1.183206106870229</v>
      </c>
      <c r="L46" s="51">
        <f t="shared" si="10"/>
        <v>0.5489935118948595</v>
      </c>
      <c r="M46" s="51">
        <f t="shared" si="10"/>
        <v>0.3689696522461028</v>
      </c>
      <c r="N46" s="51">
        <f t="shared" si="10"/>
        <v>0.30541713550876065</v>
      </c>
      <c r="O46" s="51">
        <f t="shared" si="10"/>
        <v>0.6060606060606061</v>
      </c>
      <c r="P46" s="51">
        <f t="shared" si="10"/>
        <v>0.8539188777066178</v>
      </c>
      <c r="Q46" s="51">
        <f t="shared" si="10"/>
        <v>0.4666355576294913</v>
      </c>
      <c r="R46" s="51">
        <f t="shared" si="10"/>
        <v>0.22540653678956687</v>
      </c>
      <c r="S46" s="51">
        <f t="shared" si="10"/>
        <v>0.5384615384615384</v>
      </c>
      <c r="T46" s="51">
        <f t="shared" si="10"/>
        <v>0.6177606177606177</v>
      </c>
      <c r="U46" s="51">
        <f t="shared" si="10"/>
        <v>0.4207350956576963</v>
      </c>
      <c r="V46" s="51">
        <f t="shared" si="10"/>
        <v>0.5723510419724098</v>
      </c>
      <c r="W46" s="51">
        <f t="shared" si="10"/>
        <v>1.0404517690446007</v>
      </c>
      <c r="X46" s="51">
        <f t="shared" si="10"/>
        <v>3.6386195961715955</v>
      </c>
    </row>
    <row r="47" spans="2:24" s="30" customFormat="1" ht="12.75">
      <c r="B47" s="52" t="s">
        <v>72</v>
      </c>
      <c r="C47" s="53"/>
      <c r="D47" s="53"/>
      <c r="E47" s="53"/>
      <c r="F47" s="50" t="s">
        <v>43</v>
      </c>
      <c r="G47" s="51">
        <f>SUM(G36/G22)*100</f>
        <v>3.380790859591181</v>
      </c>
      <c r="H47" s="51">
        <f aca="true" t="shared" si="11" ref="H47:X47">SUM(H36/H22)*100</f>
        <v>1.459719142645972</v>
      </c>
      <c r="I47" s="51">
        <f t="shared" si="11"/>
        <v>2.4543628264477246</v>
      </c>
      <c r="J47" s="51">
        <f t="shared" si="11"/>
        <v>2.6783598009006875</v>
      </c>
      <c r="K47" s="51">
        <f t="shared" si="11"/>
        <v>1.6412213740458017</v>
      </c>
      <c r="L47" s="51">
        <f t="shared" si="11"/>
        <v>2.2292463816336716</v>
      </c>
      <c r="M47" s="51">
        <f t="shared" si="11"/>
        <v>0.6549211327368324</v>
      </c>
      <c r="N47" s="51">
        <f t="shared" si="11"/>
        <v>0.6108342710175213</v>
      </c>
      <c r="O47" s="51">
        <f t="shared" si="11"/>
        <v>1.196524064171123</v>
      </c>
      <c r="P47" s="51">
        <f t="shared" si="11"/>
        <v>3.240317169868862</v>
      </c>
      <c r="Q47" s="51">
        <f t="shared" si="11"/>
        <v>1.1665888940737283</v>
      </c>
      <c r="R47" s="51">
        <f t="shared" si="11"/>
        <v>1.5617452906134277</v>
      </c>
      <c r="S47" s="51">
        <f t="shared" si="11"/>
        <v>0.8994082840236686</v>
      </c>
      <c r="T47" s="51">
        <f t="shared" si="11"/>
        <v>2.445302445302445</v>
      </c>
      <c r="U47" s="51">
        <f t="shared" si="11"/>
        <v>1.484480431848853</v>
      </c>
      <c r="V47" s="51">
        <f t="shared" si="11"/>
        <v>1.8051071323745231</v>
      </c>
      <c r="W47" s="51">
        <f t="shared" si="11"/>
        <v>1.9306211824363257</v>
      </c>
      <c r="X47" s="51">
        <f t="shared" si="11"/>
        <v>2.962382595125097</v>
      </c>
    </row>
    <row r="48" spans="2:24" s="30" customFormat="1" ht="23.25" customHeight="1">
      <c r="B48" s="47" t="s">
        <v>73</v>
      </c>
      <c r="C48" s="48"/>
      <c r="D48" s="48"/>
      <c r="E48" s="48"/>
      <c r="F48" s="50" t="s">
        <v>33</v>
      </c>
      <c r="G48" s="51">
        <f>SUM(G37/G22)*100</f>
        <v>7.2949210033026874</v>
      </c>
      <c r="H48" s="51">
        <f aca="true" t="shared" si="12" ref="H48:X48">SUM(H37/H22)*100</f>
        <v>4.6932742054693275</v>
      </c>
      <c r="I48" s="51">
        <f t="shared" si="12"/>
        <v>5.8607738667132505</v>
      </c>
      <c r="J48" s="51">
        <f t="shared" si="12"/>
        <v>4.4441810855653</v>
      </c>
      <c r="K48" s="51">
        <f t="shared" si="12"/>
        <v>1.5648854961832062</v>
      </c>
      <c r="L48" s="51">
        <f t="shared" si="12"/>
        <v>2.1627017135252036</v>
      </c>
      <c r="M48" s="51">
        <f t="shared" si="12"/>
        <v>1.7710543307812934</v>
      </c>
      <c r="N48" s="51">
        <f t="shared" si="12"/>
        <v>1.76820446873493</v>
      </c>
      <c r="O48" s="51">
        <f t="shared" si="12"/>
        <v>3.308823529411765</v>
      </c>
      <c r="P48" s="51">
        <f t="shared" si="12"/>
        <v>2.8972247636474537</v>
      </c>
      <c r="Q48" s="51">
        <f t="shared" si="12"/>
        <v>0.7699486700886607</v>
      </c>
      <c r="R48" s="51">
        <f t="shared" si="12"/>
        <v>3.7192078570278535</v>
      </c>
      <c r="S48" s="51">
        <f t="shared" si="12"/>
        <v>4.798816568047338</v>
      </c>
      <c r="T48" s="51">
        <f t="shared" si="12"/>
        <v>2.1364221364221363</v>
      </c>
      <c r="U48" s="51">
        <f t="shared" si="12"/>
        <v>2.3577042152893544</v>
      </c>
      <c r="V48" s="51">
        <f t="shared" si="12"/>
        <v>2.6562958614616967</v>
      </c>
      <c r="W48" s="51">
        <f t="shared" si="12"/>
        <v>4.095424685951365</v>
      </c>
      <c r="X48" s="51">
        <f t="shared" si="12"/>
        <v>7.711989904434875</v>
      </c>
    </row>
    <row r="49" spans="2:24" s="30" customFormat="1" ht="23.25" customHeight="1">
      <c r="B49" s="47" t="s">
        <v>74</v>
      </c>
      <c r="C49" s="48"/>
      <c r="D49" s="48"/>
      <c r="E49" s="48"/>
      <c r="F49" s="50" t="s">
        <v>34</v>
      </c>
      <c r="G49" s="51">
        <f>SUM(G38/G22)*100</f>
        <v>0.09595644023922163</v>
      </c>
      <c r="H49" s="51">
        <f aca="true" t="shared" si="13" ref="H49:X49">SUM(H38/H22)*100</f>
        <v>0.03695491500369549</v>
      </c>
      <c r="I49" s="51">
        <f t="shared" si="13"/>
        <v>0.02620316184819635</v>
      </c>
      <c r="J49" s="51">
        <f t="shared" si="13"/>
        <v>0</v>
      </c>
      <c r="K49" s="51">
        <f t="shared" si="13"/>
        <v>0</v>
      </c>
      <c r="L49" s="51">
        <f t="shared" si="13"/>
        <v>0</v>
      </c>
      <c r="M49" s="51">
        <f t="shared" si="13"/>
        <v>0</v>
      </c>
      <c r="N49" s="51">
        <f t="shared" si="13"/>
        <v>0</v>
      </c>
      <c r="O49" s="51">
        <f t="shared" si="13"/>
        <v>0.011140819964349376</v>
      </c>
      <c r="P49" s="51">
        <f t="shared" si="13"/>
        <v>0.015248551387618176</v>
      </c>
      <c r="Q49" s="51">
        <f t="shared" si="13"/>
        <v>0</v>
      </c>
      <c r="R49" s="51">
        <f t="shared" si="13"/>
        <v>0</v>
      </c>
      <c r="S49" s="51">
        <f t="shared" si="13"/>
        <v>0.011834319526627219</v>
      </c>
      <c r="T49" s="51">
        <f t="shared" si="13"/>
        <v>0.02574002574002574</v>
      </c>
      <c r="U49" s="51">
        <f t="shared" si="13"/>
        <v>0</v>
      </c>
      <c r="V49" s="51">
        <f t="shared" si="13"/>
        <v>0</v>
      </c>
      <c r="W49" s="51">
        <f t="shared" si="13"/>
        <v>0.026737351619223235</v>
      </c>
      <c r="X49" s="51">
        <f t="shared" si="13"/>
        <v>0.05584805385770577</v>
      </c>
    </row>
    <row r="50" spans="2:24" s="30" customFormat="1" ht="24.75" customHeight="1">
      <c r="B50" s="47" t="s">
        <v>75</v>
      </c>
      <c r="C50" s="48"/>
      <c r="D50" s="48"/>
      <c r="E50" s="48"/>
      <c r="F50" s="50" t="s">
        <v>35</v>
      </c>
      <c r="G50" s="51">
        <f>SUM(G39/G22)*100</f>
        <v>0.7475676158171918</v>
      </c>
      <c r="H50" s="51">
        <f aca="true" t="shared" si="14" ref="H50:X50">SUM(H39/H22)*100</f>
        <v>0.8869179600886918</v>
      </c>
      <c r="I50" s="51">
        <f t="shared" si="14"/>
        <v>0.5764695606603196</v>
      </c>
      <c r="J50" s="51">
        <f t="shared" si="14"/>
        <v>0.7703247214979854</v>
      </c>
      <c r="K50" s="51">
        <f t="shared" si="14"/>
        <v>0.3053435114503817</v>
      </c>
      <c r="L50" s="51">
        <f t="shared" si="14"/>
        <v>0.2495425054067543</v>
      </c>
      <c r="M50" s="51">
        <f t="shared" si="14"/>
        <v>0.728715063186053</v>
      </c>
      <c r="N50" s="51">
        <f t="shared" si="14"/>
        <v>0.5143867545410706</v>
      </c>
      <c r="O50" s="51">
        <f t="shared" si="14"/>
        <v>0.4166666666666667</v>
      </c>
      <c r="P50" s="51">
        <f t="shared" si="14"/>
        <v>0.2744739249771272</v>
      </c>
      <c r="Q50" s="51">
        <f t="shared" si="14"/>
        <v>0.34997666822211854</v>
      </c>
      <c r="R50" s="51">
        <f t="shared" si="14"/>
        <v>0.22540653678956687</v>
      </c>
      <c r="S50" s="51">
        <f t="shared" si="14"/>
        <v>0.42603550295857984</v>
      </c>
      <c r="T50" s="51">
        <f t="shared" si="14"/>
        <v>0.2059202059202059</v>
      </c>
      <c r="U50" s="51">
        <f t="shared" si="14"/>
        <v>0.19845995078193224</v>
      </c>
      <c r="V50" s="51">
        <f t="shared" si="14"/>
        <v>0.5723510419724098</v>
      </c>
      <c r="W50" s="51">
        <f t="shared" si="14"/>
        <v>0.5024778149129884</v>
      </c>
      <c r="X50" s="51">
        <f t="shared" si="14"/>
        <v>0.7598640972695637</v>
      </c>
    </row>
    <row r="51" spans="7:22" s="30" customFormat="1" ht="12.75"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7:24" s="30" customFormat="1" ht="12.75"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7:22" s="30" customFormat="1" ht="12.75"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</sheetData>
  <mergeCells count="32">
    <mergeCell ref="B6:C6"/>
    <mergeCell ref="B20:E20"/>
    <mergeCell ref="B29:E29"/>
    <mergeCell ref="B30:E30"/>
    <mergeCell ref="B21:E21"/>
    <mergeCell ref="B22:D22"/>
    <mergeCell ref="B23:D23"/>
    <mergeCell ref="B24:D24"/>
    <mergeCell ref="B45:E45"/>
    <mergeCell ref="B38:E38"/>
    <mergeCell ref="B35:E35"/>
    <mergeCell ref="B36:E36"/>
    <mergeCell ref="B41:E41"/>
    <mergeCell ref="B42:E42"/>
    <mergeCell ref="B39:E39"/>
    <mergeCell ref="B40:E40"/>
    <mergeCell ref="B43:E43"/>
    <mergeCell ref="B44:E44"/>
    <mergeCell ref="B50:E50"/>
    <mergeCell ref="B46:E46"/>
    <mergeCell ref="B47:E47"/>
    <mergeCell ref="B48:E48"/>
    <mergeCell ref="B49:E49"/>
    <mergeCell ref="B37:E37"/>
    <mergeCell ref="B31:E31"/>
    <mergeCell ref="B32:E32"/>
    <mergeCell ref="B25:E25"/>
    <mergeCell ref="B26:E26"/>
    <mergeCell ref="B27:E27"/>
    <mergeCell ref="B28:E28"/>
    <mergeCell ref="B33:E33"/>
    <mergeCell ref="B34:E34"/>
  </mergeCells>
  <printOptions/>
  <pageMargins left="0.75" right="0.75" top="1" bottom="1" header="0" footer="0"/>
  <pageSetup fitToHeight="1" fitToWidth="1" horizontalDpi="300" verticalDpi="300" orientation="landscape" paperSize="11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2007-05-15T21:40:30Z</cp:lastPrinted>
  <dcterms:created xsi:type="dcterms:W3CDTF">2006-08-07T20:43:59Z</dcterms:created>
  <dcterms:modified xsi:type="dcterms:W3CDTF">2007-07-28T20:35:14Z</dcterms:modified>
  <cp:category/>
  <cp:version/>
  <cp:contentType/>
  <cp:contentStatus/>
</cp:coreProperties>
</file>