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-16" sheetId="1" r:id="rId1"/>
  </sheets>
  <definedNames>
    <definedName name="_xlnm.Print_Area" localSheetId="0">'11-16'!$A$1:$V$102</definedName>
    <definedName name="_xlnm.Print_Titles" localSheetId="0">'11-16'!$17:$18</definedName>
  </definedNames>
  <calcPr fullCalcOnLoad="1"/>
</workbook>
</file>

<file path=xl/sharedStrings.xml><?xml version="1.0" encoding="utf-8"?>
<sst xmlns="http://schemas.openxmlformats.org/spreadsheetml/2006/main" count="218" uniqueCount="218">
  <si>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</si>
  <si>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</si>
  <si>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</si>
  <si>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</si>
  <si>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</si>
  <si>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</si>
  <si>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</si>
  <si>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</si>
  <si>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</si>
  <si>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</si>
  <si>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>Indicador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</si>
  <si>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</si>
  <si>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</si>
  <si>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</si>
  <si>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</si>
  <si>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</si>
  <si>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</si>
  <si>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</si>
  <si>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</si>
  <si>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</si>
  <si>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</si>
  <si>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</si>
  <si>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</si>
  <si>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</si>
  <si>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</si>
  <si>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</si>
  <si>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</si>
  <si>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</si>
  <si>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</si>
  <si>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</si>
  <si>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</si>
  <si>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</si>
  <si>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</si>
  <si>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</si>
  <si>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</si>
  <si>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</si>
  <si>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</si>
  <si>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</si>
  <si>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</si>
  <si>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</si>
  <si>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</si>
  <si>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</si>
  <si>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</si>
  <si>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</si>
  <si>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</si>
  <si>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</si>
  <si>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</si>
  <si>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</si>
  <si>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</si>
  <si>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</si>
  <si>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</si>
  <si>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</si>
  <si>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</si>
  <si>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</si>
  <si>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</si>
  <si>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</si>
  <si>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</si>
  <si>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</si>
  <si>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</si>
  <si>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</si>
  <si>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</si>
  <si>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</si>
  <si>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</si>
  <si>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</si>
  <si>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</si>
  <si>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</si>
  <si>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</si>
  <si>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</si>
  <si>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</si>
  <si>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</si>
  <si>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</si>
  <si>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</si>
  <si>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</si>
  <si>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</si>
  <si>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</si>
  <si>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</si>
  <si>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</si>
  <si>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</si>
  <si>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</si>
  <si>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</si>
  <si>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</si>
  <si>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</si>
  <si>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</si>
  <si>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</si>
  <si>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</si>
  <si>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</si>
  <si>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</si>
  <si>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</si>
  <si>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</si>
  <si>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</si>
  <si>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</si>
  <si>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</si>
  <si>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</si>
  <si>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</si>
  <si>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</si>
  <si>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</si>
  <si>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</si>
  <si>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</si>
  <si>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</si>
  <si>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</si>
  <si>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</si>
  <si>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</si>
  <si>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</si>
  <si>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</si>
  <si>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</si>
  <si>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</si>
  <si>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</si>
  <si>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</si>
  <si>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</si>
  <si>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</si>
  <si>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</si>
  <si>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</si>
  <si>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</si>
  <si>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</si>
  <si>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</si>
  <si>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</si>
  <si>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</si>
  <si>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</si>
  <si>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</si>
  <si>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</si>
  <si>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</si>
  <si>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</si>
  <si>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</si>
  <si>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</si>
  <si>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</si>
  <si>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</si>
  <si>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</si>
  <si>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</si>
  <si>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</si>
  <si>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</si>
  <si>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</si>
  <si>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</si>
  <si>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</si>
  <si>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</si>
  <si>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</si>
  <si>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</si>
  <si>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</si>
  <si>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</si>
  <si>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</si>
  <si>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</si>
  <si>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</si>
  <si>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</si>
  <si>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</si>
  <si>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</si>
  <si>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</si>
  <si>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</si>
  <si>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</si>
  <si>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</si>
  <si>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</si>
  <si>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</si>
  <si>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</si>
  <si>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</si>
  <si>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</si>
  <si>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</si>
  <si>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</si>
  <si>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</si>
  <si>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</si>
  <si>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</si>
  <si>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</si>
  <si>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</si>
  <si>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</si>
  <si>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</si>
  <si>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</si>
  <si>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</si>
  <si>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</si>
  <si>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</si>
  <si>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</si>
  <si>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</si>
  <si>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</si>
  <si>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</si>
  <si>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</si>
  <si>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</si>
  <si>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</si>
  <si>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</si>
  <si>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</si>
  <si>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</si>
  <si>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11- 16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</si>
  <si>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</si>
  <si>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</si>
  <si>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</si>
  <si>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</si>
  <si>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</si>
  <si>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</si>
  <si>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</si>
  <si>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</si>
  <si>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</si>
  <si>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</si>
  <si>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</si>
  <si>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</si>
  <si>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</si>
  <si>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</si>
  <si>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</si>
  <si>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</si>
  <si>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</si>
  <si>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</si>
  <si>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</si>
  <si>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</si>
  <si>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</si>
  <si>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</si>
  <si>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</si>
  <si>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</si>
  <si>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</si>
  <si>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</si>
  <si>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</si>
  <si>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</si>
  <si>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</si>
  <si>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</si>
  <si>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</si>
  <si>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 xml:space="preserve"> Departamento de Alta Verapaz</t>
  </si>
  <si>
    <t>10f Población de 3 a 14 años inscritos preprimaria inicial</t>
  </si>
  <si>
    <t>10h Población de 3 a 14 años inscritos preprimaria inicial Hombre</t>
  </si>
  <si>
    <t>10i Población de 3 a 14 años inscritos preprimaria inicial Mujer</t>
  </si>
  <si>
    <t>10j Población de 3 a 14 años inscritos preprimaria inicial Urbano</t>
  </si>
  <si>
    <t>10k Población de 3 a 14 años inscritos preprimaria inicial Rural</t>
  </si>
  <si>
    <t>11az Tasa Retención Diversificado Hombre</t>
  </si>
  <si>
    <t>16</t>
  </si>
  <si>
    <t>Fray Bartolomé de las Casas</t>
  </si>
  <si>
    <t>Santa Catarina La Tinta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</si>
</sst>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</numFmts>
  <fonts count="10">
    <font>
      <sz val="10"/>
      <name val="Arial"/>
      <family val="0"/>
    </font>
    <font>
      <i/>
      <sz val="8"/>
      <name val="Tahoma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4" xfId="0" applyFont="1" applyFill="1" applyBorder="1" applyAlignment="1">
      <alignment vertical="top" wrapText="1"/>
    </xf>
    <xf numFmtId="0" fontId="4" fillId="0" borderId="8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9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4" fillId="0" borderId="10" xfId="0" applyFont="1" applyBorder="1" applyAlignment="1">
      <alignment/>
    </xf>
    <xf numFmtId="0" fontId="5" fillId="0" borderId="4" xfId="0" applyFont="1" applyFill="1" applyBorder="1" applyAlignment="1">
      <alignment horizontal="left" vertical="top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49" fontId="4" fillId="2" borderId="13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/>
    </xf>
    <xf numFmtId="49" fontId="0" fillId="2" borderId="13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shrinkToFit="1"/>
    </xf>
    <xf numFmtId="0" fontId="0" fillId="3" borderId="1" xfId="0" applyNumberFormat="1" applyFill="1" applyBorder="1" applyAlignment="1">
      <alignment horizontal="left" vertical="center" shrinkToFit="1"/>
    </xf>
    <xf numFmtId="0" fontId="0" fillId="3" borderId="12" xfId="0" applyNumberFormat="1" applyFill="1" applyBorder="1" applyAlignment="1">
      <alignment horizontal="left" vertical="center" shrinkToFit="1"/>
    </xf>
    <xf numFmtId="0" fontId="9" fillId="3" borderId="13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/>
    </xf>
    <xf numFmtId="0" fontId="4" fillId="3" borderId="2" xfId="0" applyFont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  <xf numFmtId="0" fontId="9" fillId="3" borderId="13" xfId="0" applyFont="1" applyFill="1" applyBorder="1" applyAlignment="1">
      <alignment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zoomScale="40" zoomScaleNormal="40" workbookViewId="0" topLeftCell="A1">
      <selection activeCell="M77" sqref="M77"/>
    </sheetView>
  </sheetViews>
  <sheetFormatPr defaultColWidth="11.421875" defaultRowHeight="12.75"/>
  <cols>
    <col min="1" max="1" width="3.57421875" style="0" customWidth="1"/>
    <col min="2" max="2" width="27.28125" style="0" customWidth="1"/>
    <col min="3" max="3" width="5.00390625" style="0" customWidth="1"/>
    <col min="4" max="4" width="20.8515625" style="0" customWidth="1"/>
    <col min="5" max="5" width="16.28125" style="0" customWidth="1"/>
    <col min="6" max="6" width="12.7109375" style="0" bestFit="1" customWidth="1"/>
    <col min="7" max="7" width="11.57421875" style="0" bestFit="1" customWidth="1"/>
    <col min="8" max="8" width="12.28125" style="0" bestFit="1" customWidth="1"/>
    <col min="9" max="19" width="11.57421875" style="0" bestFit="1" customWidth="1"/>
    <col min="20" max="20" width="14.57421875" style="0" customWidth="1"/>
    <col min="21" max="21" width="13.421875" style="0" customWidth="1"/>
    <col min="22" max="22" width="15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4" s="6" customFormat="1" ht="12">
      <c r="A6" s="47" t="s">
        <v>4</v>
      </c>
      <c r="B6" s="48"/>
      <c r="D6" s="49" t="s">
        <v>176</v>
      </c>
    </row>
    <row r="7" s="6" customFormat="1" ht="12"/>
    <row r="8" spans="2:8" s="6" customFormat="1" ht="12.75" customHeight="1">
      <c r="B8" s="8" t="s">
        <v>7</v>
      </c>
      <c r="C8" s="9"/>
      <c r="D8" s="40" t="s">
        <v>87</v>
      </c>
      <c r="E8" s="32"/>
      <c r="F8" s="41"/>
      <c r="G8" s="41"/>
      <c r="H8" s="33"/>
    </row>
    <row r="9" spans="2:20" s="12" customFormat="1" ht="12.75" customHeight="1">
      <c r="B9" s="10" t="s">
        <v>10</v>
      </c>
      <c r="C9" s="11"/>
      <c r="D9" s="26" t="s">
        <v>88</v>
      </c>
      <c r="E9" s="34"/>
      <c r="F9" s="42"/>
      <c r="G9" s="42"/>
      <c r="H9" s="3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s="12" customFormat="1" ht="12.75" customHeight="1">
      <c r="B10" s="10"/>
      <c r="C10" s="11"/>
      <c r="D10" s="26" t="s">
        <v>89</v>
      </c>
      <c r="E10" s="34"/>
      <c r="F10" s="42"/>
      <c r="G10" s="42"/>
      <c r="H10" s="3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8" s="6" customFormat="1" ht="12" customHeight="1">
      <c r="B11" s="13" t="s">
        <v>5</v>
      </c>
      <c r="C11" s="7"/>
      <c r="D11" s="27" t="s">
        <v>177</v>
      </c>
      <c r="E11" s="36"/>
      <c r="F11" s="42"/>
      <c r="G11" s="42"/>
      <c r="H11" s="35"/>
    </row>
    <row r="12" spans="2:8" s="6" customFormat="1" ht="12.75" customHeight="1">
      <c r="B12" s="13" t="s">
        <v>90</v>
      </c>
      <c r="C12" s="7"/>
      <c r="D12" s="25">
        <v>2005</v>
      </c>
      <c r="E12" s="36"/>
      <c r="F12" s="42"/>
      <c r="G12" s="42"/>
      <c r="H12" s="35"/>
    </row>
    <row r="13" spans="2:26" s="6" customFormat="1" ht="12">
      <c r="B13" s="13" t="s">
        <v>6</v>
      </c>
      <c r="C13" s="7"/>
      <c r="D13" s="25" t="s">
        <v>91</v>
      </c>
      <c r="E13" s="36"/>
      <c r="F13" s="42"/>
      <c r="G13" s="42"/>
      <c r="H13" s="35"/>
      <c r="W13" s="23"/>
      <c r="X13" s="23"/>
      <c r="Y13" s="23"/>
      <c r="Z13" s="23"/>
    </row>
    <row r="14" spans="2:20" s="24" customFormat="1" ht="12">
      <c r="B14" s="13" t="s">
        <v>92</v>
      </c>
      <c r="C14" s="7"/>
      <c r="D14" s="27" t="s">
        <v>93</v>
      </c>
      <c r="E14" s="37"/>
      <c r="F14" s="42"/>
      <c r="G14" s="42"/>
      <c r="H14" s="3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s="24" customFormat="1" ht="12">
      <c r="B15" s="14" t="s">
        <v>94</v>
      </c>
      <c r="C15" s="15"/>
      <c r="D15" s="28" t="s">
        <v>95</v>
      </c>
      <c r="E15" s="38"/>
      <c r="F15" s="43"/>
      <c r="G15" s="43"/>
      <c r="H15" s="3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7" spans="2:22" s="30" customFormat="1" ht="24.75" customHeight="1">
      <c r="B17" s="44"/>
      <c r="C17" s="45"/>
      <c r="D17" s="45"/>
      <c r="E17" s="46"/>
      <c r="F17" s="55" t="s">
        <v>178</v>
      </c>
      <c r="G17" s="55" t="s">
        <v>179</v>
      </c>
      <c r="H17" s="55" t="s">
        <v>180</v>
      </c>
      <c r="I17" s="55" t="s">
        <v>181</v>
      </c>
      <c r="J17" s="55" t="s">
        <v>182</v>
      </c>
      <c r="K17" s="55" t="s">
        <v>183</v>
      </c>
      <c r="L17" s="55" t="s">
        <v>184</v>
      </c>
      <c r="M17" s="55" t="s">
        <v>185</v>
      </c>
      <c r="N17" s="55" t="s">
        <v>186</v>
      </c>
      <c r="O17" s="55" t="s">
        <v>187</v>
      </c>
      <c r="P17" s="55" t="s">
        <v>188</v>
      </c>
      <c r="Q17" s="55" t="s">
        <v>189</v>
      </c>
      <c r="R17" s="55" t="s">
        <v>190</v>
      </c>
      <c r="S17" s="55" t="s">
        <v>191</v>
      </c>
      <c r="T17" s="55" t="s">
        <v>216</v>
      </c>
      <c r="U17" s="55" t="s">
        <v>217</v>
      </c>
      <c r="V17" s="55" t="s">
        <v>208</v>
      </c>
    </row>
    <row r="18" spans="2:22" s="29" customFormat="1" ht="12.75">
      <c r="B18" s="50" t="s">
        <v>9</v>
      </c>
      <c r="C18" s="51"/>
      <c r="D18" s="52"/>
      <c r="E18" s="53" t="s">
        <v>8</v>
      </c>
      <c r="F18" s="54" t="s">
        <v>192</v>
      </c>
      <c r="G18" s="54" t="s">
        <v>193</v>
      </c>
      <c r="H18" s="54" t="s">
        <v>194</v>
      </c>
      <c r="I18" s="54" t="s">
        <v>195</v>
      </c>
      <c r="J18" s="54" t="s">
        <v>196</v>
      </c>
      <c r="K18" s="54" t="s">
        <v>197</v>
      </c>
      <c r="L18" s="54" t="s">
        <v>198</v>
      </c>
      <c r="M18" s="54" t="s">
        <v>199</v>
      </c>
      <c r="N18" s="54" t="s">
        <v>200</v>
      </c>
      <c r="O18" s="54" t="s">
        <v>201</v>
      </c>
      <c r="P18" s="54" t="s">
        <v>202</v>
      </c>
      <c r="Q18" s="54" t="s">
        <v>203</v>
      </c>
      <c r="R18" s="54" t="s">
        <v>204</v>
      </c>
      <c r="S18" s="54" t="s">
        <v>205</v>
      </c>
      <c r="T18" s="54" t="s">
        <v>206</v>
      </c>
      <c r="U18" s="54" t="s">
        <v>207</v>
      </c>
      <c r="V18" s="54" t="s">
        <v>215</v>
      </c>
    </row>
    <row r="19" spans="2:22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s="31" customFormat="1" ht="12.75" customHeight="1">
      <c r="B20" s="56" t="s">
        <v>209</v>
      </c>
      <c r="C20" s="57"/>
      <c r="D20" s="58"/>
      <c r="E20" s="59" t="s">
        <v>96</v>
      </c>
      <c r="F20" s="60">
        <v>5698</v>
      </c>
      <c r="G20" s="60">
        <v>829</v>
      </c>
      <c r="H20" s="60">
        <v>1874</v>
      </c>
      <c r="I20" s="60">
        <v>850</v>
      </c>
      <c r="J20" s="60">
        <v>602</v>
      </c>
      <c r="K20" s="60">
        <v>1111</v>
      </c>
      <c r="L20" s="60">
        <v>2195</v>
      </c>
      <c r="M20" s="60">
        <v>1890</v>
      </c>
      <c r="N20" s="60">
        <v>4664</v>
      </c>
      <c r="O20" s="60">
        <v>1586</v>
      </c>
      <c r="P20" s="60">
        <v>482</v>
      </c>
      <c r="Q20" s="60">
        <v>1224</v>
      </c>
      <c r="R20" s="60">
        <v>2404</v>
      </c>
      <c r="S20" s="60">
        <v>195</v>
      </c>
      <c r="T20" s="60">
        <v>556</v>
      </c>
      <c r="U20" s="60">
        <v>753</v>
      </c>
      <c r="V20" s="60">
        <f>SUM(F20:U20)</f>
        <v>26913</v>
      </c>
    </row>
    <row r="21" spans="2:22" s="31" customFormat="1" ht="12.75" customHeight="1">
      <c r="B21" s="56" t="s">
        <v>210</v>
      </c>
      <c r="C21" s="57"/>
      <c r="D21" s="58"/>
      <c r="E21" s="59" t="s">
        <v>97</v>
      </c>
      <c r="F21" s="60">
        <v>2976</v>
      </c>
      <c r="G21" s="60">
        <v>423</v>
      </c>
      <c r="H21" s="60">
        <v>938</v>
      </c>
      <c r="I21" s="60">
        <v>414</v>
      </c>
      <c r="J21" s="60">
        <v>310</v>
      </c>
      <c r="K21" s="60">
        <v>555</v>
      </c>
      <c r="L21" s="60">
        <v>1169</v>
      </c>
      <c r="M21" s="60">
        <v>968</v>
      </c>
      <c r="N21" s="60">
        <v>2389</v>
      </c>
      <c r="O21" s="60">
        <v>839</v>
      </c>
      <c r="P21" s="60">
        <v>253</v>
      </c>
      <c r="Q21" s="60">
        <v>629</v>
      </c>
      <c r="R21" s="60">
        <v>1214</v>
      </c>
      <c r="S21" s="60">
        <v>102</v>
      </c>
      <c r="T21" s="60">
        <v>273</v>
      </c>
      <c r="U21" s="60">
        <v>405</v>
      </c>
      <c r="V21" s="60">
        <f>SUM(F21:U21)</f>
        <v>13857</v>
      </c>
    </row>
    <row r="22" spans="2:22" s="31" customFormat="1" ht="12.75" customHeight="1">
      <c r="B22" s="56" t="s">
        <v>211</v>
      </c>
      <c r="C22" s="57"/>
      <c r="D22" s="58"/>
      <c r="E22" s="59" t="s">
        <v>98</v>
      </c>
      <c r="F22" s="60">
        <v>2722</v>
      </c>
      <c r="G22" s="60">
        <v>406</v>
      </c>
      <c r="H22" s="60">
        <v>936</v>
      </c>
      <c r="I22" s="60">
        <v>436</v>
      </c>
      <c r="J22" s="60">
        <v>292</v>
      </c>
      <c r="K22" s="60">
        <v>556</v>
      </c>
      <c r="L22" s="60">
        <v>1026</v>
      </c>
      <c r="M22" s="60">
        <v>922</v>
      </c>
      <c r="N22" s="60">
        <v>2275</v>
      </c>
      <c r="O22" s="60">
        <v>747</v>
      </c>
      <c r="P22" s="60">
        <v>229</v>
      </c>
      <c r="Q22" s="60">
        <v>595</v>
      </c>
      <c r="R22" s="60">
        <v>1190</v>
      </c>
      <c r="S22" s="60">
        <v>93</v>
      </c>
      <c r="T22" s="60">
        <v>283</v>
      </c>
      <c r="U22" s="60">
        <v>348</v>
      </c>
      <c r="V22" s="60">
        <f aca="true" t="shared" si="0" ref="V22:V57">SUM(F22:U22)</f>
        <v>13056</v>
      </c>
    </row>
    <row r="23" spans="2:22" s="31" customFormat="1" ht="12.75" customHeight="1">
      <c r="B23" s="56" t="s">
        <v>212</v>
      </c>
      <c r="C23" s="57"/>
      <c r="D23" s="58"/>
      <c r="E23" s="59" t="s">
        <v>99</v>
      </c>
      <c r="F23" s="60">
        <v>2496</v>
      </c>
      <c r="G23" s="60">
        <v>181</v>
      </c>
      <c r="H23" s="60">
        <v>498</v>
      </c>
      <c r="I23" s="60">
        <v>220</v>
      </c>
      <c r="J23" s="60">
        <v>84</v>
      </c>
      <c r="K23" s="60">
        <v>97</v>
      </c>
      <c r="L23" s="60">
        <v>98</v>
      </c>
      <c r="M23" s="60">
        <v>135</v>
      </c>
      <c r="N23" s="60">
        <v>450</v>
      </c>
      <c r="O23" s="60">
        <v>305</v>
      </c>
      <c r="P23" s="60">
        <v>81</v>
      </c>
      <c r="Q23" s="60">
        <v>159</v>
      </c>
      <c r="R23" s="60">
        <v>112</v>
      </c>
      <c r="S23" s="60">
        <v>31</v>
      </c>
      <c r="T23" s="60">
        <v>56</v>
      </c>
      <c r="U23" s="60">
        <v>122</v>
      </c>
      <c r="V23" s="60">
        <f t="shared" si="0"/>
        <v>5125</v>
      </c>
    </row>
    <row r="24" spans="2:22" s="31" customFormat="1" ht="12.75" customHeight="1">
      <c r="B24" s="56" t="s">
        <v>213</v>
      </c>
      <c r="C24" s="57"/>
      <c r="D24" s="58"/>
      <c r="E24" s="59" t="s">
        <v>100</v>
      </c>
      <c r="F24" s="60">
        <v>3202</v>
      </c>
      <c r="G24" s="60">
        <v>648</v>
      </c>
      <c r="H24" s="60">
        <v>1376</v>
      </c>
      <c r="I24" s="60">
        <v>630</v>
      </c>
      <c r="J24" s="60">
        <v>518</v>
      </c>
      <c r="K24" s="60">
        <v>1014</v>
      </c>
      <c r="L24" s="60">
        <v>2097</v>
      </c>
      <c r="M24" s="60">
        <v>1755</v>
      </c>
      <c r="N24" s="60">
        <v>4214</v>
      </c>
      <c r="O24" s="60">
        <v>1281</v>
      </c>
      <c r="P24" s="60">
        <v>401</v>
      </c>
      <c r="Q24" s="60">
        <v>1065</v>
      </c>
      <c r="R24" s="60">
        <v>2292</v>
      </c>
      <c r="S24" s="60">
        <v>164</v>
      </c>
      <c r="T24" s="60">
        <v>500</v>
      </c>
      <c r="U24" s="60">
        <v>631</v>
      </c>
      <c r="V24" s="60">
        <f t="shared" si="0"/>
        <v>21788</v>
      </c>
    </row>
    <row r="25" spans="2:22" s="31" customFormat="1" ht="12.75" customHeight="1">
      <c r="B25" s="56" t="s">
        <v>26</v>
      </c>
      <c r="C25" s="57"/>
      <c r="D25" s="58"/>
      <c r="E25" s="59" t="s">
        <v>101</v>
      </c>
      <c r="F25" s="60">
        <v>5367</v>
      </c>
      <c r="G25" s="60">
        <v>695</v>
      </c>
      <c r="H25" s="60">
        <v>1902</v>
      </c>
      <c r="I25" s="60">
        <v>749</v>
      </c>
      <c r="J25" s="60">
        <v>509</v>
      </c>
      <c r="K25" s="60">
        <v>968</v>
      </c>
      <c r="L25" s="60">
        <v>1944</v>
      </c>
      <c r="M25" s="60">
        <v>1615</v>
      </c>
      <c r="N25" s="60">
        <v>3966</v>
      </c>
      <c r="O25" s="60">
        <v>1274</v>
      </c>
      <c r="P25" s="60">
        <v>398</v>
      </c>
      <c r="Q25" s="60">
        <v>1104</v>
      </c>
      <c r="R25" s="60">
        <v>2102</v>
      </c>
      <c r="S25" s="60">
        <v>175</v>
      </c>
      <c r="T25" s="60">
        <v>513</v>
      </c>
      <c r="U25" s="60">
        <v>669</v>
      </c>
      <c r="V25" s="60">
        <f t="shared" si="0"/>
        <v>23950</v>
      </c>
    </row>
    <row r="26" spans="2:22" s="31" customFormat="1" ht="12.75" customHeight="1">
      <c r="B26" s="56" t="s">
        <v>27</v>
      </c>
      <c r="C26" s="57"/>
      <c r="D26" s="58"/>
      <c r="E26" s="59" t="s">
        <v>102</v>
      </c>
      <c r="F26" s="60">
        <v>2784</v>
      </c>
      <c r="G26" s="60">
        <v>355</v>
      </c>
      <c r="H26" s="60">
        <v>958</v>
      </c>
      <c r="I26" s="60">
        <v>353</v>
      </c>
      <c r="J26" s="60">
        <v>268</v>
      </c>
      <c r="K26" s="60">
        <v>476</v>
      </c>
      <c r="L26" s="60">
        <v>1018</v>
      </c>
      <c r="M26" s="60">
        <v>814</v>
      </c>
      <c r="N26" s="60">
        <v>2023</v>
      </c>
      <c r="O26" s="60">
        <v>671</v>
      </c>
      <c r="P26" s="60">
        <v>203</v>
      </c>
      <c r="Q26" s="60">
        <v>583</v>
      </c>
      <c r="R26" s="60">
        <v>1052</v>
      </c>
      <c r="S26" s="60">
        <v>86</v>
      </c>
      <c r="T26" s="60">
        <v>255</v>
      </c>
      <c r="U26" s="60">
        <v>354</v>
      </c>
      <c r="V26" s="60">
        <f t="shared" si="0"/>
        <v>12253</v>
      </c>
    </row>
    <row r="27" spans="2:22" s="31" customFormat="1" ht="12.75" customHeight="1">
      <c r="B27" s="56" t="s">
        <v>28</v>
      </c>
      <c r="C27" s="57"/>
      <c r="D27" s="58"/>
      <c r="E27" s="59" t="s">
        <v>103</v>
      </c>
      <c r="F27" s="60">
        <v>2583</v>
      </c>
      <c r="G27" s="60">
        <v>340</v>
      </c>
      <c r="H27" s="60">
        <v>944</v>
      </c>
      <c r="I27" s="60">
        <v>396</v>
      </c>
      <c r="J27" s="60">
        <v>241</v>
      </c>
      <c r="K27" s="60">
        <v>492</v>
      </c>
      <c r="L27" s="60">
        <v>926</v>
      </c>
      <c r="M27" s="60">
        <v>801</v>
      </c>
      <c r="N27" s="60">
        <v>1943</v>
      </c>
      <c r="O27" s="60">
        <v>603</v>
      </c>
      <c r="P27" s="60">
        <v>195</v>
      </c>
      <c r="Q27" s="60">
        <v>521</v>
      </c>
      <c r="R27" s="60">
        <v>1050</v>
      </c>
      <c r="S27" s="60">
        <v>89</v>
      </c>
      <c r="T27" s="60">
        <v>258</v>
      </c>
      <c r="U27" s="60">
        <v>315</v>
      </c>
      <c r="V27" s="60">
        <f t="shared" si="0"/>
        <v>11697</v>
      </c>
    </row>
    <row r="28" spans="2:22" s="31" customFormat="1" ht="12.75" customHeight="1">
      <c r="B28" s="56" t="s">
        <v>29</v>
      </c>
      <c r="C28" s="57"/>
      <c r="D28" s="58"/>
      <c r="E28" s="59" t="s">
        <v>104</v>
      </c>
      <c r="F28" s="60">
        <v>2486</v>
      </c>
      <c r="G28" s="60">
        <v>158</v>
      </c>
      <c r="H28" s="60">
        <v>519</v>
      </c>
      <c r="I28" s="60">
        <v>204</v>
      </c>
      <c r="J28" s="60">
        <v>84</v>
      </c>
      <c r="K28" s="60">
        <v>89</v>
      </c>
      <c r="L28" s="60">
        <v>80</v>
      </c>
      <c r="M28" s="60">
        <v>113</v>
      </c>
      <c r="N28" s="60">
        <v>430</v>
      </c>
      <c r="O28" s="60">
        <v>272</v>
      </c>
      <c r="P28" s="60">
        <v>95</v>
      </c>
      <c r="Q28" s="60">
        <v>127</v>
      </c>
      <c r="R28" s="60">
        <v>96</v>
      </c>
      <c r="S28" s="60">
        <v>30</v>
      </c>
      <c r="T28" s="60">
        <v>47</v>
      </c>
      <c r="U28" s="60">
        <v>107</v>
      </c>
      <c r="V28" s="60">
        <f t="shared" si="0"/>
        <v>4937</v>
      </c>
    </row>
    <row r="29" spans="2:22" s="31" customFormat="1" ht="12.75" customHeight="1">
      <c r="B29" s="56" t="s">
        <v>30</v>
      </c>
      <c r="C29" s="57"/>
      <c r="D29" s="58"/>
      <c r="E29" s="59" t="s">
        <v>105</v>
      </c>
      <c r="F29" s="60">
        <v>2881</v>
      </c>
      <c r="G29" s="60">
        <v>537</v>
      </c>
      <c r="H29" s="60">
        <v>1383</v>
      </c>
      <c r="I29" s="60">
        <v>545</v>
      </c>
      <c r="J29" s="60">
        <v>425</v>
      </c>
      <c r="K29" s="60">
        <v>879</v>
      </c>
      <c r="L29" s="60">
        <v>1864</v>
      </c>
      <c r="M29" s="60">
        <v>1502</v>
      </c>
      <c r="N29" s="60">
        <v>3536</v>
      </c>
      <c r="O29" s="60">
        <v>1002</v>
      </c>
      <c r="P29" s="60">
        <v>303</v>
      </c>
      <c r="Q29" s="60">
        <v>977</v>
      </c>
      <c r="R29" s="60">
        <v>2006</v>
      </c>
      <c r="S29" s="60">
        <v>145</v>
      </c>
      <c r="T29" s="60">
        <v>466</v>
      </c>
      <c r="U29" s="60">
        <v>562</v>
      </c>
      <c r="V29" s="60">
        <f t="shared" si="0"/>
        <v>19013</v>
      </c>
    </row>
    <row r="30" spans="2:22" s="31" customFormat="1" ht="12.75" customHeight="1">
      <c r="B30" s="56" t="s">
        <v>11</v>
      </c>
      <c r="C30" s="57"/>
      <c r="D30" s="58"/>
      <c r="E30" s="59" t="s">
        <v>106</v>
      </c>
      <c r="F30" s="60">
        <v>29097</v>
      </c>
      <c r="G30" s="60">
        <v>3946</v>
      </c>
      <c r="H30" s="60">
        <v>8483</v>
      </c>
      <c r="I30" s="60">
        <v>4574</v>
      </c>
      <c r="J30" s="60">
        <v>2589</v>
      </c>
      <c r="K30" s="60">
        <v>6173</v>
      </c>
      <c r="L30" s="60">
        <v>9458</v>
      </c>
      <c r="M30" s="60">
        <v>13147</v>
      </c>
      <c r="N30" s="60">
        <v>32103</v>
      </c>
      <c r="O30" s="60">
        <v>7455</v>
      </c>
      <c r="P30" s="60">
        <v>3514</v>
      </c>
      <c r="Q30" s="60">
        <v>10850</v>
      </c>
      <c r="R30" s="60">
        <v>16807</v>
      </c>
      <c r="S30" s="60">
        <v>4474</v>
      </c>
      <c r="T30" s="60">
        <v>10009</v>
      </c>
      <c r="U30" s="60">
        <v>5707</v>
      </c>
      <c r="V30" s="60">
        <f t="shared" si="0"/>
        <v>168386</v>
      </c>
    </row>
    <row r="31" spans="2:22" s="31" customFormat="1" ht="12.75" customHeight="1">
      <c r="B31" s="56" t="s">
        <v>12</v>
      </c>
      <c r="C31" s="57"/>
      <c r="D31" s="58"/>
      <c r="E31" s="59" t="s">
        <v>107</v>
      </c>
      <c r="F31" s="60">
        <v>15525</v>
      </c>
      <c r="G31" s="60">
        <v>2228</v>
      </c>
      <c r="H31" s="60">
        <v>4724</v>
      </c>
      <c r="I31" s="60">
        <v>2491</v>
      </c>
      <c r="J31" s="60">
        <v>1456</v>
      </c>
      <c r="K31" s="60">
        <v>3353</v>
      </c>
      <c r="L31" s="60">
        <v>5174</v>
      </c>
      <c r="M31" s="60">
        <v>7315</v>
      </c>
      <c r="N31" s="60">
        <v>17164</v>
      </c>
      <c r="O31" s="60">
        <v>4076</v>
      </c>
      <c r="P31" s="60">
        <v>2006</v>
      </c>
      <c r="Q31" s="60">
        <v>5941</v>
      </c>
      <c r="R31" s="60">
        <v>8949</v>
      </c>
      <c r="S31" s="60">
        <v>2356</v>
      </c>
      <c r="T31" s="60">
        <v>5270</v>
      </c>
      <c r="U31" s="60">
        <v>3150</v>
      </c>
      <c r="V31" s="60">
        <f t="shared" si="0"/>
        <v>91178</v>
      </c>
    </row>
    <row r="32" spans="2:22" s="31" customFormat="1" ht="12.75" customHeight="1">
      <c r="B32" s="56" t="s">
        <v>13</v>
      </c>
      <c r="C32" s="57"/>
      <c r="D32" s="58"/>
      <c r="E32" s="59" t="s">
        <v>108</v>
      </c>
      <c r="F32" s="60">
        <v>13572</v>
      </c>
      <c r="G32" s="60">
        <v>1718</v>
      </c>
      <c r="H32" s="60">
        <v>3759</v>
      </c>
      <c r="I32" s="60">
        <v>2083</v>
      </c>
      <c r="J32" s="60">
        <v>1133</v>
      </c>
      <c r="K32" s="60">
        <v>2820</v>
      </c>
      <c r="L32" s="60">
        <v>4284</v>
      </c>
      <c r="M32" s="60">
        <v>5832</v>
      </c>
      <c r="N32" s="60">
        <v>14939</v>
      </c>
      <c r="O32" s="60">
        <v>3379</v>
      </c>
      <c r="P32" s="60">
        <v>1508</v>
      </c>
      <c r="Q32" s="60">
        <v>4909</v>
      </c>
      <c r="R32" s="60">
        <v>7858</v>
      </c>
      <c r="S32" s="60">
        <v>2118</v>
      </c>
      <c r="T32" s="60">
        <v>4739</v>
      </c>
      <c r="U32" s="60">
        <v>2557</v>
      </c>
      <c r="V32" s="60">
        <f t="shared" si="0"/>
        <v>77208</v>
      </c>
    </row>
    <row r="33" spans="2:22" s="31" customFormat="1" ht="12.75" customHeight="1">
      <c r="B33" s="56" t="s">
        <v>14</v>
      </c>
      <c r="C33" s="57"/>
      <c r="D33" s="58"/>
      <c r="E33" s="59" t="s">
        <v>109</v>
      </c>
      <c r="F33" s="60">
        <v>8730</v>
      </c>
      <c r="G33" s="60">
        <v>628</v>
      </c>
      <c r="H33" s="60">
        <v>2340</v>
      </c>
      <c r="I33" s="60">
        <v>2004</v>
      </c>
      <c r="J33" s="60">
        <v>443</v>
      </c>
      <c r="K33" s="60">
        <v>372</v>
      </c>
      <c r="L33" s="60">
        <v>547</v>
      </c>
      <c r="M33" s="60">
        <v>559</v>
      </c>
      <c r="N33" s="60">
        <v>2591</v>
      </c>
      <c r="O33" s="60">
        <v>1433</v>
      </c>
      <c r="P33" s="60">
        <v>374</v>
      </c>
      <c r="Q33" s="60">
        <v>696</v>
      </c>
      <c r="R33" s="60">
        <v>1147</v>
      </c>
      <c r="S33" s="60">
        <v>1104</v>
      </c>
      <c r="T33" s="60">
        <v>1352</v>
      </c>
      <c r="U33" s="60">
        <v>1098</v>
      </c>
      <c r="V33" s="60">
        <f t="shared" si="0"/>
        <v>25418</v>
      </c>
    </row>
    <row r="34" spans="2:22" s="31" customFormat="1" ht="12.75" customHeight="1">
      <c r="B34" s="56" t="s">
        <v>15</v>
      </c>
      <c r="C34" s="57"/>
      <c r="D34" s="58"/>
      <c r="E34" s="59" t="s">
        <v>110</v>
      </c>
      <c r="F34" s="60">
        <v>20367</v>
      </c>
      <c r="G34" s="60">
        <v>3318</v>
      </c>
      <c r="H34" s="60">
        <v>6143</v>
      </c>
      <c r="I34" s="60">
        <v>2570</v>
      </c>
      <c r="J34" s="60">
        <v>2146</v>
      </c>
      <c r="K34" s="60">
        <v>5801</v>
      </c>
      <c r="L34" s="60">
        <v>8911</v>
      </c>
      <c r="M34" s="60">
        <v>12588</v>
      </c>
      <c r="N34" s="60">
        <v>29512</v>
      </c>
      <c r="O34" s="60">
        <v>6022</v>
      </c>
      <c r="P34" s="60">
        <v>3140</v>
      </c>
      <c r="Q34" s="60">
        <v>10154</v>
      </c>
      <c r="R34" s="60">
        <v>15660</v>
      </c>
      <c r="S34" s="60">
        <v>3370</v>
      </c>
      <c r="T34" s="60">
        <v>8657</v>
      </c>
      <c r="U34" s="60">
        <v>4609</v>
      </c>
      <c r="V34" s="60">
        <f t="shared" si="0"/>
        <v>142968</v>
      </c>
    </row>
    <row r="35" spans="2:22" s="31" customFormat="1" ht="12.75" customHeight="1">
      <c r="B35" s="56" t="s">
        <v>31</v>
      </c>
      <c r="C35" s="57"/>
      <c r="D35" s="58"/>
      <c r="E35" s="59" t="s">
        <v>111</v>
      </c>
      <c r="F35" s="60">
        <v>27316</v>
      </c>
      <c r="G35" s="60">
        <v>3671</v>
      </c>
      <c r="H35" s="60">
        <v>8426</v>
      </c>
      <c r="I35" s="60">
        <v>4304</v>
      </c>
      <c r="J35" s="60">
        <v>2425</v>
      </c>
      <c r="K35" s="60">
        <v>5786</v>
      </c>
      <c r="L35" s="60">
        <v>8333</v>
      </c>
      <c r="M35" s="60">
        <v>11968</v>
      </c>
      <c r="N35" s="60">
        <v>29623</v>
      </c>
      <c r="O35" s="60">
        <v>6974</v>
      </c>
      <c r="P35" s="60">
        <v>3122</v>
      </c>
      <c r="Q35" s="60">
        <v>10230</v>
      </c>
      <c r="R35" s="60">
        <v>15035</v>
      </c>
      <c r="S35" s="60">
        <v>4103</v>
      </c>
      <c r="T35" s="60">
        <v>9258</v>
      </c>
      <c r="U35" s="60">
        <v>4980</v>
      </c>
      <c r="V35" s="60">
        <f t="shared" si="0"/>
        <v>155554</v>
      </c>
    </row>
    <row r="36" spans="2:22" s="31" customFormat="1" ht="12.75" customHeight="1">
      <c r="B36" s="56" t="s">
        <v>32</v>
      </c>
      <c r="C36" s="57"/>
      <c r="D36" s="58"/>
      <c r="E36" s="59" t="s">
        <v>112</v>
      </c>
      <c r="F36" s="60">
        <v>14542</v>
      </c>
      <c r="G36" s="60">
        <v>2071</v>
      </c>
      <c r="H36" s="60">
        <v>4681</v>
      </c>
      <c r="I36" s="60">
        <v>2338</v>
      </c>
      <c r="J36" s="60">
        <v>1359</v>
      </c>
      <c r="K36" s="60">
        <v>3151</v>
      </c>
      <c r="L36" s="60">
        <v>4538</v>
      </c>
      <c r="M36" s="60">
        <v>6679</v>
      </c>
      <c r="N36" s="60">
        <v>15799</v>
      </c>
      <c r="O36" s="60">
        <v>3796</v>
      </c>
      <c r="P36" s="60">
        <v>1760</v>
      </c>
      <c r="Q36" s="60">
        <v>5594</v>
      </c>
      <c r="R36" s="60">
        <v>8025</v>
      </c>
      <c r="S36" s="60">
        <v>2173</v>
      </c>
      <c r="T36" s="60">
        <v>4854</v>
      </c>
      <c r="U36" s="60">
        <v>2747</v>
      </c>
      <c r="V36" s="60">
        <f t="shared" si="0"/>
        <v>84107</v>
      </c>
    </row>
    <row r="37" spans="2:22" s="31" customFormat="1" ht="12.75" customHeight="1">
      <c r="B37" s="56" t="s">
        <v>33</v>
      </c>
      <c r="C37" s="57"/>
      <c r="D37" s="58"/>
      <c r="E37" s="59" t="s">
        <v>113</v>
      </c>
      <c r="F37" s="60">
        <v>12774</v>
      </c>
      <c r="G37" s="60">
        <v>1600</v>
      </c>
      <c r="H37" s="60">
        <v>3745</v>
      </c>
      <c r="I37" s="60">
        <v>1966</v>
      </c>
      <c r="J37" s="60">
        <v>1066</v>
      </c>
      <c r="K37" s="60">
        <v>2635</v>
      </c>
      <c r="L37" s="60">
        <v>3795</v>
      </c>
      <c r="M37" s="60">
        <v>5289</v>
      </c>
      <c r="N37" s="60">
        <v>13824</v>
      </c>
      <c r="O37" s="60">
        <v>3178</v>
      </c>
      <c r="P37" s="60">
        <v>1362</v>
      </c>
      <c r="Q37" s="60">
        <v>4636</v>
      </c>
      <c r="R37" s="60">
        <v>7010</v>
      </c>
      <c r="S37" s="60">
        <v>1930</v>
      </c>
      <c r="T37" s="60">
        <v>4404</v>
      </c>
      <c r="U37" s="60">
        <v>2233</v>
      </c>
      <c r="V37" s="60">
        <f t="shared" si="0"/>
        <v>71447</v>
      </c>
    </row>
    <row r="38" spans="2:22" s="31" customFormat="1" ht="12.75" customHeight="1">
      <c r="B38" s="56" t="s">
        <v>34</v>
      </c>
      <c r="C38" s="57"/>
      <c r="D38" s="58"/>
      <c r="E38" s="59" t="s">
        <v>114</v>
      </c>
      <c r="F38" s="60">
        <v>8554</v>
      </c>
      <c r="G38" s="60">
        <v>600</v>
      </c>
      <c r="H38" s="60">
        <v>2307</v>
      </c>
      <c r="I38" s="60">
        <v>1936</v>
      </c>
      <c r="J38" s="60">
        <v>442</v>
      </c>
      <c r="K38" s="60">
        <v>352</v>
      </c>
      <c r="L38" s="60">
        <v>500</v>
      </c>
      <c r="M38" s="60">
        <v>524</v>
      </c>
      <c r="N38" s="60">
        <v>2461</v>
      </c>
      <c r="O38" s="60">
        <v>1393</v>
      </c>
      <c r="P38" s="60">
        <v>362</v>
      </c>
      <c r="Q38" s="60">
        <v>678</v>
      </c>
      <c r="R38" s="60">
        <v>1030</v>
      </c>
      <c r="S38" s="60">
        <v>1006</v>
      </c>
      <c r="T38" s="60">
        <v>1234</v>
      </c>
      <c r="U38" s="60">
        <v>1038</v>
      </c>
      <c r="V38" s="60">
        <f t="shared" si="0"/>
        <v>24417</v>
      </c>
    </row>
    <row r="39" spans="2:22" s="31" customFormat="1" ht="12.75" customHeight="1">
      <c r="B39" s="56" t="s">
        <v>35</v>
      </c>
      <c r="C39" s="57"/>
      <c r="D39" s="58"/>
      <c r="E39" s="59" t="s">
        <v>115</v>
      </c>
      <c r="F39" s="60">
        <v>18762</v>
      </c>
      <c r="G39" s="60">
        <v>3071</v>
      </c>
      <c r="H39" s="60">
        <v>6119</v>
      </c>
      <c r="I39" s="60">
        <v>2368</v>
      </c>
      <c r="J39" s="60">
        <v>1983</v>
      </c>
      <c r="K39" s="60">
        <v>5434</v>
      </c>
      <c r="L39" s="60">
        <v>7833</v>
      </c>
      <c r="M39" s="60">
        <v>11444</v>
      </c>
      <c r="N39" s="60">
        <v>27162</v>
      </c>
      <c r="O39" s="60">
        <v>5581</v>
      </c>
      <c r="P39" s="60">
        <v>2760</v>
      </c>
      <c r="Q39" s="60">
        <v>9552</v>
      </c>
      <c r="R39" s="60">
        <v>14005</v>
      </c>
      <c r="S39" s="60">
        <v>3097</v>
      </c>
      <c r="T39" s="60">
        <v>8024</v>
      </c>
      <c r="U39" s="60">
        <v>3942</v>
      </c>
      <c r="V39" s="60">
        <f t="shared" si="0"/>
        <v>131137</v>
      </c>
    </row>
    <row r="40" spans="2:22" s="31" customFormat="1" ht="12.75" customHeight="1">
      <c r="B40" s="56" t="s">
        <v>16</v>
      </c>
      <c r="C40" s="57"/>
      <c r="D40" s="58"/>
      <c r="E40" s="59" t="s">
        <v>116</v>
      </c>
      <c r="F40" s="60">
        <v>8748</v>
      </c>
      <c r="G40" s="60">
        <v>316</v>
      </c>
      <c r="H40" s="60">
        <v>1092</v>
      </c>
      <c r="I40" s="60">
        <v>894</v>
      </c>
      <c r="J40" s="60">
        <v>197</v>
      </c>
      <c r="K40" s="60">
        <v>314</v>
      </c>
      <c r="L40" s="60">
        <v>514</v>
      </c>
      <c r="M40" s="60">
        <v>382</v>
      </c>
      <c r="N40" s="60">
        <v>3596</v>
      </c>
      <c r="O40" s="60">
        <v>1143</v>
      </c>
      <c r="P40" s="60">
        <v>149</v>
      </c>
      <c r="Q40" s="60">
        <v>770</v>
      </c>
      <c r="R40" s="60">
        <v>957</v>
      </c>
      <c r="S40" s="60">
        <v>628</v>
      </c>
      <c r="T40" s="60">
        <v>627</v>
      </c>
      <c r="U40" s="60">
        <v>654</v>
      </c>
      <c r="V40" s="60">
        <f t="shared" si="0"/>
        <v>20981</v>
      </c>
    </row>
    <row r="41" spans="2:22" s="31" customFormat="1" ht="12.75" customHeight="1">
      <c r="B41" s="56" t="s">
        <v>17</v>
      </c>
      <c r="C41" s="57"/>
      <c r="D41" s="58"/>
      <c r="E41" s="59" t="s">
        <v>117</v>
      </c>
      <c r="F41" s="60">
        <v>5567</v>
      </c>
      <c r="G41" s="60">
        <v>168</v>
      </c>
      <c r="H41" s="60">
        <v>650</v>
      </c>
      <c r="I41" s="60">
        <v>528</v>
      </c>
      <c r="J41" s="60">
        <v>129</v>
      </c>
      <c r="K41" s="60">
        <v>214</v>
      </c>
      <c r="L41" s="60">
        <v>342</v>
      </c>
      <c r="M41" s="60">
        <v>280</v>
      </c>
      <c r="N41" s="60">
        <v>2225</v>
      </c>
      <c r="O41" s="60">
        <v>742</v>
      </c>
      <c r="P41" s="60">
        <v>91</v>
      </c>
      <c r="Q41" s="60">
        <v>528</v>
      </c>
      <c r="R41" s="60">
        <v>630</v>
      </c>
      <c r="S41" s="60">
        <v>385</v>
      </c>
      <c r="T41" s="60">
        <v>322</v>
      </c>
      <c r="U41" s="60">
        <v>434</v>
      </c>
      <c r="V41" s="60">
        <f>SUM(F41:U41)</f>
        <v>13235</v>
      </c>
    </row>
    <row r="42" spans="2:22" s="31" customFormat="1" ht="12.75" customHeight="1">
      <c r="B42" s="56" t="s">
        <v>18</v>
      </c>
      <c r="C42" s="57"/>
      <c r="D42" s="58"/>
      <c r="E42" s="59" t="s">
        <v>118</v>
      </c>
      <c r="F42" s="60">
        <v>3181</v>
      </c>
      <c r="G42" s="60">
        <v>148</v>
      </c>
      <c r="H42" s="60">
        <v>442</v>
      </c>
      <c r="I42" s="60">
        <v>366</v>
      </c>
      <c r="J42" s="60">
        <v>68</v>
      </c>
      <c r="K42" s="60">
        <v>100</v>
      </c>
      <c r="L42" s="60">
        <v>172</v>
      </c>
      <c r="M42" s="60">
        <v>102</v>
      </c>
      <c r="N42" s="60">
        <v>1371</v>
      </c>
      <c r="O42" s="60">
        <v>401</v>
      </c>
      <c r="P42" s="60">
        <v>58</v>
      </c>
      <c r="Q42" s="60">
        <v>242</v>
      </c>
      <c r="R42" s="60">
        <v>327</v>
      </c>
      <c r="S42" s="60">
        <v>243</v>
      </c>
      <c r="T42" s="60">
        <v>305</v>
      </c>
      <c r="U42" s="60">
        <v>220</v>
      </c>
      <c r="V42" s="60">
        <f>SUM(F42:U42)</f>
        <v>7746</v>
      </c>
    </row>
    <row r="43" spans="2:22" s="31" customFormat="1" ht="12.75" customHeight="1">
      <c r="B43" s="56" t="s">
        <v>19</v>
      </c>
      <c r="C43" s="57"/>
      <c r="D43" s="58"/>
      <c r="E43" s="59" t="s">
        <v>119</v>
      </c>
      <c r="F43" s="60">
        <v>7900</v>
      </c>
      <c r="G43" s="60">
        <v>316</v>
      </c>
      <c r="H43" s="60">
        <v>767</v>
      </c>
      <c r="I43" s="60">
        <v>865</v>
      </c>
      <c r="J43" s="60">
        <v>169</v>
      </c>
      <c r="K43" s="60">
        <v>259</v>
      </c>
      <c r="L43" s="60">
        <v>147</v>
      </c>
      <c r="M43" s="60">
        <v>291</v>
      </c>
      <c r="N43" s="60">
        <v>2471</v>
      </c>
      <c r="O43" s="60">
        <v>658</v>
      </c>
      <c r="P43" s="60">
        <v>149</v>
      </c>
      <c r="Q43" s="60">
        <v>617</v>
      </c>
      <c r="R43" s="60">
        <v>256</v>
      </c>
      <c r="S43" s="60">
        <v>318</v>
      </c>
      <c r="T43" s="60">
        <v>283</v>
      </c>
      <c r="U43" s="60">
        <v>580</v>
      </c>
      <c r="V43" s="60">
        <f>SUM(F43:U43)</f>
        <v>16046</v>
      </c>
    </row>
    <row r="44" spans="2:22" s="31" customFormat="1" ht="12.75" customHeight="1">
      <c r="B44" s="56" t="s">
        <v>20</v>
      </c>
      <c r="C44" s="57"/>
      <c r="D44" s="58"/>
      <c r="E44" s="59" t="s">
        <v>120</v>
      </c>
      <c r="F44" s="60">
        <v>848</v>
      </c>
      <c r="G44" s="60">
        <v>0</v>
      </c>
      <c r="H44" s="60">
        <v>325</v>
      </c>
      <c r="I44" s="60">
        <v>29</v>
      </c>
      <c r="J44" s="60">
        <v>28</v>
      </c>
      <c r="K44" s="60">
        <v>55</v>
      </c>
      <c r="L44" s="60">
        <v>367</v>
      </c>
      <c r="M44" s="60">
        <v>91</v>
      </c>
      <c r="N44" s="60">
        <v>1125</v>
      </c>
      <c r="O44" s="60">
        <v>485</v>
      </c>
      <c r="P44" s="60">
        <v>0</v>
      </c>
      <c r="Q44" s="60">
        <v>153</v>
      </c>
      <c r="R44" s="60">
        <v>701</v>
      </c>
      <c r="S44" s="60">
        <v>310</v>
      </c>
      <c r="T44" s="60">
        <v>344</v>
      </c>
      <c r="U44" s="60">
        <v>74</v>
      </c>
      <c r="V44" s="60">
        <f>SUM(F44:U44)</f>
        <v>4935</v>
      </c>
    </row>
    <row r="45" spans="2:22" s="31" customFormat="1" ht="12.75" customHeight="1">
      <c r="B45" s="56" t="s">
        <v>36</v>
      </c>
      <c r="C45" s="57"/>
      <c r="D45" s="58"/>
      <c r="E45" s="59" t="s">
        <v>121</v>
      </c>
      <c r="F45" s="60">
        <v>10534</v>
      </c>
      <c r="G45" s="60">
        <v>307</v>
      </c>
      <c r="H45" s="60">
        <v>1047</v>
      </c>
      <c r="I45" s="60">
        <v>858</v>
      </c>
      <c r="J45" s="60">
        <v>180</v>
      </c>
      <c r="K45" s="60">
        <v>299</v>
      </c>
      <c r="L45" s="60">
        <v>470</v>
      </c>
      <c r="M45" s="60">
        <v>342</v>
      </c>
      <c r="N45" s="60">
        <v>3238</v>
      </c>
      <c r="O45" s="60">
        <v>1096</v>
      </c>
      <c r="P45" s="60">
        <v>134</v>
      </c>
      <c r="Q45" s="60">
        <v>694</v>
      </c>
      <c r="R45" s="60">
        <v>842</v>
      </c>
      <c r="S45" s="60">
        <v>532</v>
      </c>
      <c r="T45" s="60">
        <v>569</v>
      </c>
      <c r="U45" s="60">
        <v>594</v>
      </c>
      <c r="V45" s="60">
        <f t="shared" si="0"/>
        <v>21736</v>
      </c>
    </row>
    <row r="46" spans="2:22" s="31" customFormat="1" ht="12.75" customHeight="1">
      <c r="B46" s="56" t="s">
        <v>37</v>
      </c>
      <c r="C46" s="57"/>
      <c r="D46" s="58"/>
      <c r="E46" s="59" t="s">
        <v>122</v>
      </c>
      <c r="F46" s="60">
        <v>6965</v>
      </c>
      <c r="G46" s="60">
        <v>162</v>
      </c>
      <c r="H46" s="60">
        <v>618</v>
      </c>
      <c r="I46" s="60">
        <v>501</v>
      </c>
      <c r="J46" s="60">
        <v>121</v>
      </c>
      <c r="K46" s="60">
        <v>206</v>
      </c>
      <c r="L46" s="60">
        <v>313</v>
      </c>
      <c r="M46" s="60">
        <v>249</v>
      </c>
      <c r="N46" s="60">
        <v>1997</v>
      </c>
      <c r="O46" s="60">
        <v>710</v>
      </c>
      <c r="P46" s="60">
        <v>81</v>
      </c>
      <c r="Q46" s="60">
        <v>475</v>
      </c>
      <c r="R46" s="60">
        <v>548</v>
      </c>
      <c r="S46" s="60">
        <v>328</v>
      </c>
      <c r="T46" s="60">
        <v>289</v>
      </c>
      <c r="U46" s="60">
        <v>396</v>
      </c>
      <c r="V46" s="60">
        <f t="shared" si="0"/>
        <v>13959</v>
      </c>
    </row>
    <row r="47" spans="2:22" s="31" customFormat="1" ht="12.75" customHeight="1">
      <c r="B47" s="56" t="s">
        <v>38</v>
      </c>
      <c r="C47" s="57"/>
      <c r="D47" s="58"/>
      <c r="E47" s="59" t="s">
        <v>123</v>
      </c>
      <c r="F47" s="60">
        <v>3569</v>
      </c>
      <c r="G47" s="60">
        <v>145</v>
      </c>
      <c r="H47" s="60">
        <v>429</v>
      </c>
      <c r="I47" s="60">
        <v>357</v>
      </c>
      <c r="J47" s="60">
        <v>59</v>
      </c>
      <c r="K47" s="60">
        <v>93</v>
      </c>
      <c r="L47" s="60">
        <v>157</v>
      </c>
      <c r="M47" s="60">
        <v>93</v>
      </c>
      <c r="N47" s="60">
        <v>1241</v>
      </c>
      <c r="O47" s="60">
        <v>386</v>
      </c>
      <c r="P47" s="60">
        <v>53</v>
      </c>
      <c r="Q47" s="60">
        <v>219</v>
      </c>
      <c r="R47" s="60">
        <v>294</v>
      </c>
      <c r="S47" s="60">
        <v>204</v>
      </c>
      <c r="T47" s="60">
        <v>280</v>
      </c>
      <c r="U47" s="60">
        <v>198</v>
      </c>
      <c r="V47" s="60">
        <f t="shared" si="0"/>
        <v>7777</v>
      </c>
    </row>
    <row r="48" spans="2:22" s="31" customFormat="1" ht="12.75" customHeight="1">
      <c r="B48" s="56" t="s">
        <v>39</v>
      </c>
      <c r="C48" s="57"/>
      <c r="D48" s="58"/>
      <c r="E48" s="59" t="s">
        <v>124</v>
      </c>
      <c r="F48" s="60">
        <v>9742</v>
      </c>
      <c r="G48" s="60">
        <v>307</v>
      </c>
      <c r="H48" s="60">
        <v>745</v>
      </c>
      <c r="I48" s="60">
        <v>830</v>
      </c>
      <c r="J48" s="60">
        <v>160</v>
      </c>
      <c r="K48" s="60">
        <v>247</v>
      </c>
      <c r="L48" s="60">
        <v>131</v>
      </c>
      <c r="M48" s="60">
        <v>264</v>
      </c>
      <c r="N48" s="60">
        <v>2212</v>
      </c>
      <c r="O48" s="60">
        <v>651</v>
      </c>
      <c r="P48" s="60">
        <v>134</v>
      </c>
      <c r="Q48" s="60">
        <v>559</v>
      </c>
      <c r="R48" s="60">
        <v>230</v>
      </c>
      <c r="S48" s="60">
        <v>281</v>
      </c>
      <c r="T48" s="60">
        <v>264</v>
      </c>
      <c r="U48" s="60">
        <v>520</v>
      </c>
      <c r="V48" s="60">
        <f t="shared" si="0"/>
        <v>17277</v>
      </c>
    </row>
    <row r="49" spans="2:22" s="31" customFormat="1" ht="12.75" customHeight="1">
      <c r="B49" s="56" t="s">
        <v>40</v>
      </c>
      <c r="C49" s="57"/>
      <c r="D49" s="58"/>
      <c r="E49" s="59" t="s">
        <v>125</v>
      </c>
      <c r="F49" s="60">
        <v>792</v>
      </c>
      <c r="G49" s="60">
        <v>0</v>
      </c>
      <c r="H49" s="60">
        <v>302</v>
      </c>
      <c r="I49" s="60">
        <v>28</v>
      </c>
      <c r="J49" s="60">
        <v>20</v>
      </c>
      <c r="K49" s="60">
        <v>52</v>
      </c>
      <c r="L49" s="60">
        <v>339</v>
      </c>
      <c r="M49" s="60">
        <v>78</v>
      </c>
      <c r="N49" s="60">
        <v>1026</v>
      </c>
      <c r="O49" s="60">
        <v>445</v>
      </c>
      <c r="P49" s="60">
        <v>0</v>
      </c>
      <c r="Q49" s="60">
        <v>135</v>
      </c>
      <c r="R49" s="60">
        <v>612</v>
      </c>
      <c r="S49" s="60">
        <v>251</v>
      </c>
      <c r="T49" s="60">
        <v>305</v>
      </c>
      <c r="U49" s="60">
        <v>74</v>
      </c>
      <c r="V49" s="60">
        <f t="shared" si="0"/>
        <v>4459</v>
      </c>
    </row>
    <row r="50" spans="2:22" s="31" customFormat="1" ht="12.75" customHeight="1">
      <c r="B50" s="56" t="s">
        <v>21</v>
      </c>
      <c r="C50" s="57"/>
      <c r="D50" s="58"/>
      <c r="E50" s="59" t="s">
        <v>126</v>
      </c>
      <c r="F50" s="60">
        <v>5697</v>
      </c>
      <c r="G50" s="60">
        <v>0</v>
      </c>
      <c r="H50" s="60">
        <v>134</v>
      </c>
      <c r="I50" s="60">
        <v>662</v>
      </c>
      <c r="J50" s="60">
        <v>67</v>
      </c>
      <c r="K50" s="60">
        <v>137</v>
      </c>
      <c r="L50" s="60">
        <v>221</v>
      </c>
      <c r="M50" s="60">
        <v>90</v>
      </c>
      <c r="N50" s="60">
        <v>768</v>
      </c>
      <c r="O50" s="60">
        <v>28</v>
      </c>
      <c r="P50" s="60">
        <v>103</v>
      </c>
      <c r="Q50" s="60">
        <v>210</v>
      </c>
      <c r="R50" s="60">
        <v>339</v>
      </c>
      <c r="S50" s="60">
        <v>147</v>
      </c>
      <c r="T50" s="60">
        <v>183</v>
      </c>
      <c r="U50" s="60">
        <v>176</v>
      </c>
      <c r="V50" s="60">
        <f>SUM(F50:U50)</f>
        <v>8962</v>
      </c>
    </row>
    <row r="51" spans="2:22" s="31" customFormat="1" ht="12.75" customHeight="1">
      <c r="B51" s="56" t="s">
        <v>22</v>
      </c>
      <c r="C51" s="57"/>
      <c r="D51" s="58"/>
      <c r="E51" s="59" t="s">
        <v>127</v>
      </c>
      <c r="F51" s="60">
        <v>3280</v>
      </c>
      <c r="G51" s="60">
        <v>0</v>
      </c>
      <c r="H51" s="60">
        <v>102</v>
      </c>
      <c r="I51" s="60">
        <v>343</v>
      </c>
      <c r="J51" s="60">
        <v>36</v>
      </c>
      <c r="K51" s="60">
        <v>76</v>
      </c>
      <c r="L51" s="60">
        <v>137</v>
      </c>
      <c r="M51" s="60">
        <v>56</v>
      </c>
      <c r="N51" s="60">
        <v>546</v>
      </c>
      <c r="O51" s="60">
        <v>21</v>
      </c>
      <c r="P51" s="60">
        <v>80</v>
      </c>
      <c r="Q51" s="60">
        <v>153</v>
      </c>
      <c r="R51" s="60">
        <v>231</v>
      </c>
      <c r="S51" s="60">
        <v>121</v>
      </c>
      <c r="T51" s="60">
        <v>86</v>
      </c>
      <c r="U51" s="60">
        <v>91</v>
      </c>
      <c r="V51" s="60">
        <f>SUM(F51:U51)</f>
        <v>5359</v>
      </c>
    </row>
    <row r="52" spans="2:22" s="31" customFormat="1" ht="12.75" customHeight="1">
      <c r="B52" s="56" t="s">
        <v>23</v>
      </c>
      <c r="C52" s="57"/>
      <c r="D52" s="58"/>
      <c r="E52" s="59" t="s">
        <v>128</v>
      </c>
      <c r="F52" s="60">
        <v>2417</v>
      </c>
      <c r="G52" s="60">
        <v>0</v>
      </c>
      <c r="H52" s="60">
        <v>32</v>
      </c>
      <c r="I52" s="60">
        <v>319</v>
      </c>
      <c r="J52" s="60">
        <v>31</v>
      </c>
      <c r="K52" s="60">
        <v>61</v>
      </c>
      <c r="L52" s="60">
        <v>84</v>
      </c>
      <c r="M52" s="60">
        <v>34</v>
      </c>
      <c r="N52" s="60">
        <v>222</v>
      </c>
      <c r="O52" s="60">
        <v>7</v>
      </c>
      <c r="P52" s="60">
        <v>23</v>
      </c>
      <c r="Q52" s="60">
        <v>57</v>
      </c>
      <c r="R52" s="60">
        <v>108</v>
      </c>
      <c r="S52" s="60">
        <v>26</v>
      </c>
      <c r="T52" s="60">
        <v>97</v>
      </c>
      <c r="U52" s="60">
        <v>85</v>
      </c>
      <c r="V52" s="60">
        <f>SUM(F52:U52)</f>
        <v>3603</v>
      </c>
    </row>
    <row r="53" spans="2:22" s="31" customFormat="1" ht="12.75" customHeight="1">
      <c r="B53" s="56" t="s">
        <v>24</v>
      </c>
      <c r="C53" s="57"/>
      <c r="D53" s="58"/>
      <c r="E53" s="59" t="s">
        <v>129</v>
      </c>
      <c r="F53" s="60">
        <v>3991</v>
      </c>
      <c r="G53" s="60">
        <v>0</v>
      </c>
      <c r="H53" s="60">
        <v>134</v>
      </c>
      <c r="I53" s="60">
        <v>584</v>
      </c>
      <c r="J53" s="60">
        <v>67</v>
      </c>
      <c r="K53" s="60">
        <v>137</v>
      </c>
      <c r="L53" s="60">
        <v>51</v>
      </c>
      <c r="M53" s="60">
        <v>90</v>
      </c>
      <c r="N53" s="60">
        <v>535</v>
      </c>
      <c r="O53" s="60">
        <v>0</v>
      </c>
      <c r="P53" s="60">
        <v>103</v>
      </c>
      <c r="Q53" s="60">
        <v>149</v>
      </c>
      <c r="R53" s="60">
        <v>88</v>
      </c>
      <c r="S53" s="60">
        <v>147</v>
      </c>
      <c r="T53" s="60">
        <v>183</v>
      </c>
      <c r="U53" s="60">
        <v>176</v>
      </c>
      <c r="V53" s="60">
        <f>SUM(F53:U53)</f>
        <v>6435</v>
      </c>
    </row>
    <row r="54" spans="2:22" s="31" customFormat="1" ht="12.75" customHeight="1">
      <c r="B54" s="56" t="s">
        <v>25</v>
      </c>
      <c r="C54" s="57"/>
      <c r="D54" s="58"/>
      <c r="E54" s="59" t="s">
        <v>130</v>
      </c>
      <c r="F54" s="60">
        <v>1706</v>
      </c>
      <c r="G54" s="60">
        <v>0</v>
      </c>
      <c r="H54" s="60">
        <v>0</v>
      </c>
      <c r="I54" s="60">
        <v>78</v>
      </c>
      <c r="J54" s="60">
        <v>0</v>
      </c>
      <c r="K54" s="60">
        <v>0</v>
      </c>
      <c r="L54" s="60">
        <v>170</v>
      </c>
      <c r="M54" s="60">
        <v>0</v>
      </c>
      <c r="N54" s="60">
        <v>233</v>
      </c>
      <c r="O54" s="60">
        <v>28</v>
      </c>
      <c r="P54" s="60">
        <v>0</v>
      </c>
      <c r="Q54" s="60">
        <v>61</v>
      </c>
      <c r="R54" s="60">
        <v>251</v>
      </c>
      <c r="S54" s="60">
        <v>0</v>
      </c>
      <c r="T54" s="60">
        <v>0</v>
      </c>
      <c r="U54" s="60">
        <v>0</v>
      </c>
      <c r="V54" s="60">
        <f>SUM(F54:U54)</f>
        <v>2527</v>
      </c>
    </row>
    <row r="55" spans="2:22" s="31" customFormat="1" ht="12.75" customHeight="1">
      <c r="B55" s="56" t="s">
        <v>41</v>
      </c>
      <c r="C55" s="57"/>
      <c r="D55" s="58"/>
      <c r="E55" s="59" t="s">
        <v>131</v>
      </c>
      <c r="F55" s="60">
        <v>5311</v>
      </c>
      <c r="G55" s="60">
        <v>0</v>
      </c>
      <c r="H55" s="60">
        <v>125</v>
      </c>
      <c r="I55" s="60">
        <v>560</v>
      </c>
      <c r="J55" s="60">
        <v>67</v>
      </c>
      <c r="K55" s="60">
        <v>115</v>
      </c>
      <c r="L55" s="60">
        <v>212</v>
      </c>
      <c r="M55" s="60">
        <v>82</v>
      </c>
      <c r="N55" s="60">
        <v>738</v>
      </c>
      <c r="O55" s="60">
        <v>24</v>
      </c>
      <c r="P55" s="60">
        <v>52</v>
      </c>
      <c r="Q55" s="60">
        <v>202</v>
      </c>
      <c r="R55" s="60">
        <v>311</v>
      </c>
      <c r="S55" s="60">
        <v>136</v>
      </c>
      <c r="T55" s="60">
        <v>180</v>
      </c>
      <c r="U55" s="60">
        <v>163</v>
      </c>
      <c r="V55" s="60">
        <f t="shared" si="0"/>
        <v>8278</v>
      </c>
    </row>
    <row r="56" spans="2:22" s="31" customFormat="1" ht="12.75" customHeight="1">
      <c r="B56" s="56" t="s">
        <v>42</v>
      </c>
      <c r="C56" s="57"/>
      <c r="D56" s="58"/>
      <c r="E56" s="59" t="s">
        <v>132</v>
      </c>
      <c r="F56" s="60">
        <v>3086</v>
      </c>
      <c r="G56" s="60">
        <v>0</v>
      </c>
      <c r="H56" s="60">
        <v>93</v>
      </c>
      <c r="I56" s="60">
        <v>293</v>
      </c>
      <c r="J56" s="60">
        <v>36</v>
      </c>
      <c r="K56" s="60">
        <v>64</v>
      </c>
      <c r="L56" s="60">
        <v>136</v>
      </c>
      <c r="M56" s="60">
        <v>50</v>
      </c>
      <c r="N56" s="60">
        <v>520</v>
      </c>
      <c r="O56" s="60">
        <v>19</v>
      </c>
      <c r="P56" s="60">
        <v>33</v>
      </c>
      <c r="Q56" s="60">
        <v>149</v>
      </c>
      <c r="R56" s="60">
        <v>225</v>
      </c>
      <c r="S56" s="60">
        <v>112</v>
      </c>
      <c r="T56" s="60">
        <v>84</v>
      </c>
      <c r="U56" s="60">
        <v>86</v>
      </c>
      <c r="V56" s="60">
        <f t="shared" si="0"/>
        <v>4986</v>
      </c>
    </row>
    <row r="57" spans="2:22" s="31" customFormat="1" ht="12.75" customHeight="1">
      <c r="B57" s="56" t="s">
        <v>43</v>
      </c>
      <c r="C57" s="57"/>
      <c r="D57" s="58"/>
      <c r="E57" s="59" t="s">
        <v>133</v>
      </c>
      <c r="F57" s="60">
        <v>2225</v>
      </c>
      <c r="G57" s="60">
        <v>0</v>
      </c>
      <c r="H57" s="60">
        <v>32</v>
      </c>
      <c r="I57" s="60">
        <v>267</v>
      </c>
      <c r="J57" s="60">
        <v>31</v>
      </c>
      <c r="K57" s="60">
        <v>51</v>
      </c>
      <c r="L57" s="60">
        <v>76</v>
      </c>
      <c r="M57" s="60">
        <v>32</v>
      </c>
      <c r="N57" s="60">
        <v>218</v>
      </c>
      <c r="O57" s="60">
        <v>5</v>
      </c>
      <c r="P57" s="60">
        <v>19</v>
      </c>
      <c r="Q57" s="60">
        <v>53</v>
      </c>
      <c r="R57" s="60">
        <v>86</v>
      </c>
      <c r="S57" s="60">
        <v>24</v>
      </c>
      <c r="T57" s="60">
        <v>96</v>
      </c>
      <c r="U57" s="60">
        <v>77</v>
      </c>
      <c r="V57" s="60">
        <f t="shared" si="0"/>
        <v>3292</v>
      </c>
    </row>
    <row r="58" spans="2:22" s="31" customFormat="1" ht="12.75" customHeight="1">
      <c r="B58" s="56" t="s">
        <v>44</v>
      </c>
      <c r="C58" s="57"/>
      <c r="D58" s="58"/>
      <c r="E58" s="59" t="s">
        <v>134</v>
      </c>
      <c r="F58" s="60">
        <v>3680</v>
      </c>
      <c r="G58" s="60">
        <v>0</v>
      </c>
      <c r="H58" s="60">
        <v>125</v>
      </c>
      <c r="I58" s="60">
        <v>482</v>
      </c>
      <c r="J58" s="60">
        <v>67</v>
      </c>
      <c r="K58" s="60">
        <v>115</v>
      </c>
      <c r="L58" s="60">
        <v>48</v>
      </c>
      <c r="M58" s="60">
        <v>82</v>
      </c>
      <c r="N58" s="60">
        <v>505</v>
      </c>
      <c r="O58" s="60">
        <v>0</v>
      </c>
      <c r="P58" s="60">
        <v>52</v>
      </c>
      <c r="Q58" s="60">
        <v>142</v>
      </c>
      <c r="R58" s="60">
        <v>137</v>
      </c>
      <c r="S58" s="60">
        <v>136</v>
      </c>
      <c r="T58" s="60">
        <v>180</v>
      </c>
      <c r="U58" s="60">
        <v>163</v>
      </c>
      <c r="V58" s="60">
        <f>SUM(F58:U58)</f>
        <v>5914</v>
      </c>
    </row>
    <row r="59" spans="2:22" s="31" customFormat="1" ht="12.75" customHeight="1">
      <c r="B59" s="56" t="s">
        <v>45</v>
      </c>
      <c r="C59" s="57"/>
      <c r="D59" s="58"/>
      <c r="E59" s="59" t="s">
        <v>135</v>
      </c>
      <c r="F59" s="60">
        <v>1631</v>
      </c>
      <c r="G59" s="60">
        <v>0</v>
      </c>
      <c r="H59" s="60">
        <v>0</v>
      </c>
      <c r="I59" s="60">
        <v>78</v>
      </c>
      <c r="J59" s="60">
        <v>0</v>
      </c>
      <c r="K59" s="60">
        <v>0</v>
      </c>
      <c r="L59" s="60">
        <v>164</v>
      </c>
      <c r="M59" s="60">
        <v>0</v>
      </c>
      <c r="N59" s="60">
        <v>233</v>
      </c>
      <c r="O59" s="60">
        <v>24</v>
      </c>
      <c r="P59" s="60">
        <v>0</v>
      </c>
      <c r="Q59" s="60">
        <v>60</v>
      </c>
      <c r="R59" s="60">
        <v>174</v>
      </c>
      <c r="S59" s="60">
        <v>0</v>
      </c>
      <c r="T59" s="60">
        <v>0</v>
      </c>
      <c r="U59" s="60">
        <v>0</v>
      </c>
      <c r="V59" s="60">
        <f>SUM(F59:U59)</f>
        <v>2364</v>
      </c>
    </row>
    <row r="60" spans="2:22" ht="12.75" customHeight="1">
      <c r="B60" s="61" t="s">
        <v>46</v>
      </c>
      <c r="C60" s="62"/>
      <c r="D60" s="63"/>
      <c r="E60" s="64" t="s">
        <v>136</v>
      </c>
      <c r="F60" s="65">
        <f>SUM(F25/F20)*100</f>
        <v>94.1909441909442</v>
      </c>
      <c r="G60" s="65">
        <f aca="true" t="shared" si="1" ref="G60:U60">SUM(G25/G20)*100</f>
        <v>83.83594692400482</v>
      </c>
      <c r="H60" s="65">
        <f t="shared" si="1"/>
        <v>101.49413020277483</v>
      </c>
      <c r="I60" s="65">
        <f t="shared" si="1"/>
        <v>88.11764705882354</v>
      </c>
      <c r="J60" s="65">
        <f t="shared" si="1"/>
        <v>84.5514950166113</v>
      </c>
      <c r="K60" s="65">
        <f t="shared" si="1"/>
        <v>87.12871287128714</v>
      </c>
      <c r="L60" s="65">
        <f t="shared" si="1"/>
        <v>88.56492027334852</v>
      </c>
      <c r="M60" s="65">
        <f t="shared" si="1"/>
        <v>85.44973544973546</v>
      </c>
      <c r="N60" s="65">
        <f t="shared" si="1"/>
        <v>85.03430531732418</v>
      </c>
      <c r="O60" s="65">
        <f t="shared" si="1"/>
        <v>80.32786885245902</v>
      </c>
      <c r="P60" s="65">
        <f t="shared" si="1"/>
        <v>82.57261410788381</v>
      </c>
      <c r="Q60" s="65">
        <f t="shared" si="1"/>
        <v>90.19607843137256</v>
      </c>
      <c r="R60" s="65">
        <f t="shared" si="1"/>
        <v>87.43760399334442</v>
      </c>
      <c r="S60" s="65">
        <f t="shared" si="1"/>
        <v>89.74358974358975</v>
      </c>
      <c r="T60" s="65">
        <f t="shared" si="1"/>
        <v>92.26618705035972</v>
      </c>
      <c r="U60" s="65">
        <f t="shared" si="1"/>
        <v>88.84462151394422</v>
      </c>
      <c r="V60" s="65">
        <f>SUM(V25/V20)*100</f>
        <v>88.99045071155204</v>
      </c>
    </row>
    <row r="61" spans="2:22" ht="12.75" customHeight="1">
      <c r="B61" s="61" t="s">
        <v>47</v>
      </c>
      <c r="C61" s="62"/>
      <c r="D61" s="63"/>
      <c r="E61" s="64" t="s">
        <v>137</v>
      </c>
      <c r="F61" s="65">
        <f>SUM(F26/F21)*100</f>
        <v>93.54838709677419</v>
      </c>
      <c r="G61" s="65">
        <f aca="true" t="shared" si="2" ref="G61:V61">SUM(G26/G21)*100</f>
        <v>83.92434988179669</v>
      </c>
      <c r="H61" s="65">
        <f t="shared" si="2"/>
        <v>102.13219616204692</v>
      </c>
      <c r="I61" s="65">
        <f t="shared" si="2"/>
        <v>85.26570048309179</v>
      </c>
      <c r="J61" s="65">
        <f t="shared" si="2"/>
        <v>86.45161290322581</v>
      </c>
      <c r="K61" s="65">
        <f t="shared" si="2"/>
        <v>85.76576576576576</v>
      </c>
      <c r="L61" s="65">
        <f t="shared" si="2"/>
        <v>87.08297690333619</v>
      </c>
      <c r="M61" s="65">
        <f t="shared" si="2"/>
        <v>84.0909090909091</v>
      </c>
      <c r="N61" s="65">
        <f t="shared" si="2"/>
        <v>84.67978233570531</v>
      </c>
      <c r="O61" s="65">
        <f t="shared" si="2"/>
        <v>79.9761620977354</v>
      </c>
      <c r="P61" s="65">
        <f t="shared" si="2"/>
        <v>80.23715415019763</v>
      </c>
      <c r="Q61" s="65">
        <f t="shared" si="2"/>
        <v>92.68680445151033</v>
      </c>
      <c r="R61" s="65">
        <f t="shared" si="2"/>
        <v>86.65568369028006</v>
      </c>
      <c r="S61" s="65">
        <f t="shared" si="2"/>
        <v>84.31372549019608</v>
      </c>
      <c r="T61" s="65">
        <f t="shared" si="2"/>
        <v>93.4065934065934</v>
      </c>
      <c r="U61" s="65">
        <f t="shared" si="2"/>
        <v>87.4074074074074</v>
      </c>
      <c r="V61" s="65">
        <f t="shared" si="2"/>
        <v>88.42462293425706</v>
      </c>
    </row>
    <row r="62" spans="2:22" ht="12.75" customHeight="1">
      <c r="B62" s="61" t="s">
        <v>48</v>
      </c>
      <c r="C62" s="62"/>
      <c r="D62" s="63"/>
      <c r="E62" s="64" t="s">
        <v>138</v>
      </c>
      <c r="F62" s="65">
        <f>SUM(F27/F22)*100</f>
        <v>94.89346069066863</v>
      </c>
      <c r="G62" s="65">
        <f aca="true" t="shared" si="3" ref="G62:V62">SUM(G27/G22)*100</f>
        <v>83.74384236453201</v>
      </c>
      <c r="H62" s="65">
        <f t="shared" si="3"/>
        <v>100.85470085470085</v>
      </c>
      <c r="I62" s="65">
        <f t="shared" si="3"/>
        <v>90.82568807339449</v>
      </c>
      <c r="J62" s="65">
        <f t="shared" si="3"/>
        <v>82.53424657534246</v>
      </c>
      <c r="K62" s="65">
        <f t="shared" si="3"/>
        <v>88.48920863309353</v>
      </c>
      <c r="L62" s="65">
        <f t="shared" si="3"/>
        <v>90.25341130604289</v>
      </c>
      <c r="M62" s="65">
        <f t="shared" si="3"/>
        <v>86.8763557483731</v>
      </c>
      <c r="N62" s="65">
        <f t="shared" si="3"/>
        <v>85.40659340659342</v>
      </c>
      <c r="O62" s="65">
        <f t="shared" si="3"/>
        <v>80.72289156626506</v>
      </c>
      <c r="P62" s="65">
        <f t="shared" si="3"/>
        <v>85.1528384279476</v>
      </c>
      <c r="Q62" s="65">
        <f t="shared" si="3"/>
        <v>87.56302521008404</v>
      </c>
      <c r="R62" s="65">
        <f t="shared" si="3"/>
        <v>88.23529411764706</v>
      </c>
      <c r="S62" s="65">
        <f t="shared" si="3"/>
        <v>95.6989247311828</v>
      </c>
      <c r="T62" s="65">
        <f t="shared" si="3"/>
        <v>91.16607773851591</v>
      </c>
      <c r="U62" s="65">
        <f t="shared" si="3"/>
        <v>90.51724137931035</v>
      </c>
      <c r="V62" s="65">
        <f t="shared" si="3"/>
        <v>89.59099264705883</v>
      </c>
    </row>
    <row r="63" spans="2:22" ht="12.75" customHeight="1">
      <c r="B63" s="61" t="s">
        <v>49</v>
      </c>
      <c r="C63" s="62"/>
      <c r="D63" s="63"/>
      <c r="E63" s="64" t="s">
        <v>139</v>
      </c>
      <c r="F63" s="65">
        <f>SUM(F28/F23)*100</f>
        <v>99.59935897435898</v>
      </c>
      <c r="G63" s="65">
        <f aca="true" t="shared" si="4" ref="G63:V63">SUM(G28/G23)*100</f>
        <v>87.29281767955801</v>
      </c>
      <c r="H63" s="65">
        <f t="shared" si="4"/>
        <v>104.21686746987953</v>
      </c>
      <c r="I63" s="65">
        <f t="shared" si="4"/>
        <v>92.72727272727272</v>
      </c>
      <c r="J63" s="65">
        <f t="shared" si="4"/>
        <v>100</v>
      </c>
      <c r="K63" s="65">
        <f t="shared" si="4"/>
        <v>91.75257731958763</v>
      </c>
      <c r="L63" s="65">
        <f t="shared" si="4"/>
        <v>81.63265306122449</v>
      </c>
      <c r="M63" s="65">
        <f t="shared" si="4"/>
        <v>83.7037037037037</v>
      </c>
      <c r="N63" s="65">
        <f t="shared" si="4"/>
        <v>95.55555555555556</v>
      </c>
      <c r="O63" s="65">
        <f t="shared" si="4"/>
        <v>89.18032786885246</v>
      </c>
      <c r="P63" s="65">
        <f t="shared" si="4"/>
        <v>117.28395061728396</v>
      </c>
      <c r="Q63" s="65">
        <f t="shared" si="4"/>
        <v>79.87421383647799</v>
      </c>
      <c r="R63" s="65">
        <f t="shared" si="4"/>
        <v>85.71428571428571</v>
      </c>
      <c r="S63" s="65">
        <f t="shared" si="4"/>
        <v>96.7741935483871</v>
      </c>
      <c r="T63" s="65">
        <f t="shared" si="4"/>
        <v>83.92857142857143</v>
      </c>
      <c r="U63" s="65">
        <f t="shared" si="4"/>
        <v>87.70491803278688</v>
      </c>
      <c r="V63" s="65">
        <f t="shared" si="4"/>
        <v>96.33170731707317</v>
      </c>
    </row>
    <row r="64" spans="2:22" ht="12.75" customHeight="1">
      <c r="B64" s="61" t="s">
        <v>50</v>
      </c>
      <c r="C64" s="62"/>
      <c r="D64" s="63"/>
      <c r="E64" s="64" t="s">
        <v>140</v>
      </c>
      <c r="F64" s="65">
        <f>SUM(F29/F24)*100</f>
        <v>89.97501561524047</v>
      </c>
      <c r="G64" s="65">
        <f aca="true" t="shared" si="5" ref="G64:V64">SUM(G29/G24)*100</f>
        <v>82.87037037037037</v>
      </c>
      <c r="H64" s="65">
        <f t="shared" si="5"/>
        <v>100.50872093023256</v>
      </c>
      <c r="I64" s="65">
        <f t="shared" si="5"/>
        <v>86.5079365079365</v>
      </c>
      <c r="J64" s="65">
        <f t="shared" si="5"/>
        <v>82.04633204633205</v>
      </c>
      <c r="K64" s="65">
        <f t="shared" si="5"/>
        <v>86.68639053254438</v>
      </c>
      <c r="L64" s="65">
        <f t="shared" si="5"/>
        <v>88.88888888888889</v>
      </c>
      <c r="M64" s="65">
        <f t="shared" si="5"/>
        <v>85.58404558404558</v>
      </c>
      <c r="N64" s="65">
        <f t="shared" si="5"/>
        <v>83.91077361177028</v>
      </c>
      <c r="O64" s="65">
        <f t="shared" si="5"/>
        <v>78.22014051522248</v>
      </c>
      <c r="P64" s="65">
        <f t="shared" si="5"/>
        <v>75.56109725685786</v>
      </c>
      <c r="Q64" s="65">
        <f t="shared" si="5"/>
        <v>91.73708920187794</v>
      </c>
      <c r="R64" s="65">
        <f t="shared" si="5"/>
        <v>87.521815008726</v>
      </c>
      <c r="S64" s="65">
        <f t="shared" si="5"/>
        <v>88.41463414634147</v>
      </c>
      <c r="T64" s="65">
        <f t="shared" si="5"/>
        <v>93.2</v>
      </c>
      <c r="U64" s="65">
        <f t="shared" si="5"/>
        <v>89.06497622820919</v>
      </c>
      <c r="V64" s="65">
        <f t="shared" si="5"/>
        <v>87.2636313567101</v>
      </c>
    </row>
    <row r="65" spans="2:22" ht="12.75" customHeight="1">
      <c r="B65" s="61" t="s">
        <v>51</v>
      </c>
      <c r="C65" s="62"/>
      <c r="D65" s="63"/>
      <c r="E65" s="64" t="s">
        <v>141</v>
      </c>
      <c r="F65" s="65">
        <f>SUM((F20-F25)/F20)*100</f>
        <v>5.809055809055809</v>
      </c>
      <c r="G65" s="65">
        <f aca="true" t="shared" si="6" ref="G65:V65">SUM((G20-G25)/G20)*100</f>
        <v>16.164053075995174</v>
      </c>
      <c r="H65" s="65">
        <f t="shared" si="6"/>
        <v>-1.4941302027748131</v>
      </c>
      <c r="I65" s="65">
        <f t="shared" si="6"/>
        <v>11.882352941176471</v>
      </c>
      <c r="J65" s="65">
        <f t="shared" si="6"/>
        <v>15.448504983388705</v>
      </c>
      <c r="K65" s="65">
        <f t="shared" si="6"/>
        <v>12.871287128712872</v>
      </c>
      <c r="L65" s="65">
        <f t="shared" si="6"/>
        <v>11.43507972665148</v>
      </c>
      <c r="M65" s="65">
        <f t="shared" si="6"/>
        <v>14.550264550264549</v>
      </c>
      <c r="N65" s="65">
        <f t="shared" si="6"/>
        <v>14.965694682675815</v>
      </c>
      <c r="O65" s="65">
        <f t="shared" si="6"/>
        <v>19.672131147540984</v>
      </c>
      <c r="P65" s="65">
        <f t="shared" si="6"/>
        <v>17.42738589211618</v>
      </c>
      <c r="Q65" s="65">
        <f t="shared" si="6"/>
        <v>9.803921568627452</v>
      </c>
      <c r="R65" s="65">
        <f t="shared" si="6"/>
        <v>12.562396006655574</v>
      </c>
      <c r="S65" s="65">
        <f t="shared" si="6"/>
        <v>10.256410256410255</v>
      </c>
      <c r="T65" s="65">
        <f t="shared" si="6"/>
        <v>7.7338129496402885</v>
      </c>
      <c r="U65" s="65">
        <f t="shared" si="6"/>
        <v>11.155378486055776</v>
      </c>
      <c r="V65" s="65">
        <f t="shared" si="6"/>
        <v>11.009549288447962</v>
      </c>
    </row>
    <row r="66" spans="2:22" ht="12.75" customHeight="1">
      <c r="B66" s="61" t="s">
        <v>52</v>
      </c>
      <c r="C66" s="62"/>
      <c r="D66" s="63"/>
      <c r="E66" s="64" t="s">
        <v>142</v>
      </c>
      <c r="F66" s="65">
        <f>SUM((F21-F26)/F21)*100</f>
        <v>6.451612903225806</v>
      </c>
      <c r="G66" s="65">
        <f aca="true" t="shared" si="7" ref="G66:V66">SUM((G21-G26)/G21)*100</f>
        <v>16.07565011820331</v>
      </c>
      <c r="H66" s="65">
        <f t="shared" si="7"/>
        <v>-2.1321961620469083</v>
      </c>
      <c r="I66" s="65">
        <f t="shared" si="7"/>
        <v>14.734299516908212</v>
      </c>
      <c r="J66" s="65">
        <f t="shared" si="7"/>
        <v>13.548387096774196</v>
      </c>
      <c r="K66" s="65">
        <f t="shared" si="7"/>
        <v>14.234234234234233</v>
      </c>
      <c r="L66" s="65">
        <f t="shared" si="7"/>
        <v>12.917023096663815</v>
      </c>
      <c r="M66" s="65">
        <f t="shared" si="7"/>
        <v>15.909090909090908</v>
      </c>
      <c r="N66" s="65">
        <f t="shared" si="7"/>
        <v>15.320217664294683</v>
      </c>
      <c r="O66" s="65">
        <f t="shared" si="7"/>
        <v>20.023837902264603</v>
      </c>
      <c r="P66" s="65">
        <f t="shared" si="7"/>
        <v>19.76284584980237</v>
      </c>
      <c r="Q66" s="65">
        <f t="shared" si="7"/>
        <v>7.3131955484896665</v>
      </c>
      <c r="R66" s="65">
        <f t="shared" si="7"/>
        <v>13.344316309719934</v>
      </c>
      <c r="S66" s="65">
        <f t="shared" si="7"/>
        <v>15.686274509803921</v>
      </c>
      <c r="T66" s="65">
        <f t="shared" si="7"/>
        <v>6.593406593406594</v>
      </c>
      <c r="U66" s="65">
        <f t="shared" si="7"/>
        <v>12.592592592592592</v>
      </c>
      <c r="V66" s="65">
        <f t="shared" si="7"/>
        <v>11.575377065742947</v>
      </c>
    </row>
    <row r="67" spans="2:22" ht="12.75" customHeight="1">
      <c r="B67" s="61" t="s">
        <v>53</v>
      </c>
      <c r="C67" s="62"/>
      <c r="D67" s="63"/>
      <c r="E67" s="64" t="s">
        <v>143</v>
      </c>
      <c r="F67" s="65">
        <f>SUM((F22-F27)/F22)*100</f>
        <v>5.106539309331374</v>
      </c>
      <c r="G67" s="65">
        <f aca="true" t="shared" si="8" ref="G67:V67">SUM((G22-G27)/G22)*100</f>
        <v>16.25615763546798</v>
      </c>
      <c r="H67" s="65">
        <f t="shared" si="8"/>
        <v>-0.8547008547008548</v>
      </c>
      <c r="I67" s="65">
        <f t="shared" si="8"/>
        <v>9.174311926605505</v>
      </c>
      <c r="J67" s="65">
        <f t="shared" si="8"/>
        <v>17.465753424657535</v>
      </c>
      <c r="K67" s="65">
        <f t="shared" si="8"/>
        <v>11.510791366906476</v>
      </c>
      <c r="L67" s="65">
        <f t="shared" si="8"/>
        <v>9.746588693957115</v>
      </c>
      <c r="M67" s="65">
        <f t="shared" si="8"/>
        <v>13.123644251626898</v>
      </c>
      <c r="N67" s="65">
        <f t="shared" si="8"/>
        <v>14.593406593406593</v>
      </c>
      <c r="O67" s="65">
        <f t="shared" si="8"/>
        <v>19.27710843373494</v>
      </c>
      <c r="P67" s="65">
        <f t="shared" si="8"/>
        <v>14.847161572052403</v>
      </c>
      <c r="Q67" s="65">
        <f t="shared" si="8"/>
        <v>12.436974789915967</v>
      </c>
      <c r="R67" s="65">
        <f t="shared" si="8"/>
        <v>11.76470588235294</v>
      </c>
      <c r="S67" s="65">
        <f t="shared" si="8"/>
        <v>4.301075268817205</v>
      </c>
      <c r="T67" s="65">
        <f t="shared" si="8"/>
        <v>8.8339222614841</v>
      </c>
      <c r="U67" s="65">
        <f t="shared" si="8"/>
        <v>9.482758620689655</v>
      </c>
      <c r="V67" s="65">
        <f t="shared" si="8"/>
        <v>10.409007352941178</v>
      </c>
    </row>
    <row r="68" spans="2:22" ht="12.75" customHeight="1">
      <c r="B68" s="61" t="s">
        <v>54</v>
      </c>
      <c r="C68" s="62"/>
      <c r="D68" s="63"/>
      <c r="E68" s="64" t="s">
        <v>144</v>
      </c>
      <c r="F68" s="65">
        <f>SUM((F23-F28)/F23)*100</f>
        <v>0.4006410256410256</v>
      </c>
      <c r="G68" s="65">
        <f aca="true" t="shared" si="9" ref="G68:V68">SUM((G23-G28)/G23)*100</f>
        <v>12.70718232044199</v>
      </c>
      <c r="H68" s="65">
        <f t="shared" si="9"/>
        <v>-4.216867469879518</v>
      </c>
      <c r="I68" s="65">
        <f t="shared" si="9"/>
        <v>7.2727272727272725</v>
      </c>
      <c r="J68" s="65">
        <f t="shared" si="9"/>
        <v>0</v>
      </c>
      <c r="K68" s="65">
        <f t="shared" si="9"/>
        <v>8.24742268041237</v>
      </c>
      <c r="L68" s="65">
        <f t="shared" si="9"/>
        <v>18.367346938775512</v>
      </c>
      <c r="M68" s="65">
        <f t="shared" si="9"/>
        <v>16.296296296296298</v>
      </c>
      <c r="N68" s="65">
        <f t="shared" si="9"/>
        <v>4.444444444444445</v>
      </c>
      <c r="O68" s="65">
        <f t="shared" si="9"/>
        <v>10.819672131147541</v>
      </c>
      <c r="P68" s="65">
        <f t="shared" si="9"/>
        <v>-17.28395061728395</v>
      </c>
      <c r="Q68" s="65">
        <f t="shared" si="9"/>
        <v>20.125786163522015</v>
      </c>
      <c r="R68" s="65">
        <f t="shared" si="9"/>
        <v>14.285714285714285</v>
      </c>
      <c r="S68" s="65">
        <f t="shared" si="9"/>
        <v>3.225806451612903</v>
      </c>
      <c r="T68" s="65">
        <f t="shared" si="9"/>
        <v>16.071428571428573</v>
      </c>
      <c r="U68" s="65">
        <f t="shared" si="9"/>
        <v>12.295081967213115</v>
      </c>
      <c r="V68" s="65">
        <f t="shared" si="9"/>
        <v>3.668292682926829</v>
      </c>
    </row>
    <row r="69" spans="2:22" ht="12.75" customHeight="1">
      <c r="B69" s="61" t="s">
        <v>55</v>
      </c>
      <c r="C69" s="62"/>
      <c r="D69" s="63"/>
      <c r="E69" s="64" t="s">
        <v>145</v>
      </c>
      <c r="F69" s="65">
        <f>SUM((F24-F29)/F24)*100</f>
        <v>10.024984384759525</v>
      </c>
      <c r="G69" s="65">
        <f aca="true" t="shared" si="10" ref="G69:V69">SUM((G24-G29)/G24)*100</f>
        <v>17.12962962962963</v>
      </c>
      <c r="H69" s="65">
        <f t="shared" si="10"/>
        <v>-0.5087209302325582</v>
      </c>
      <c r="I69" s="65">
        <f t="shared" si="10"/>
        <v>13.492063492063492</v>
      </c>
      <c r="J69" s="65">
        <f t="shared" si="10"/>
        <v>17.953667953667953</v>
      </c>
      <c r="K69" s="65">
        <f t="shared" si="10"/>
        <v>13.313609467455622</v>
      </c>
      <c r="L69" s="65">
        <f t="shared" si="10"/>
        <v>11.11111111111111</v>
      </c>
      <c r="M69" s="65">
        <f t="shared" si="10"/>
        <v>14.415954415954415</v>
      </c>
      <c r="N69" s="65">
        <f t="shared" si="10"/>
        <v>16.08922638822971</v>
      </c>
      <c r="O69" s="65">
        <f t="shared" si="10"/>
        <v>21.779859484777518</v>
      </c>
      <c r="P69" s="65">
        <f t="shared" si="10"/>
        <v>24.438902743142144</v>
      </c>
      <c r="Q69" s="65">
        <f t="shared" si="10"/>
        <v>8.262910798122066</v>
      </c>
      <c r="R69" s="65">
        <f t="shared" si="10"/>
        <v>12.478184991273997</v>
      </c>
      <c r="S69" s="65">
        <f t="shared" si="10"/>
        <v>11.585365853658537</v>
      </c>
      <c r="T69" s="65">
        <f t="shared" si="10"/>
        <v>6.800000000000001</v>
      </c>
      <c r="U69" s="65">
        <f t="shared" si="10"/>
        <v>10.935023771790808</v>
      </c>
      <c r="V69" s="65">
        <f t="shared" si="10"/>
        <v>12.736368643289882</v>
      </c>
    </row>
    <row r="70" spans="2:22" ht="12.75" customHeight="1">
      <c r="B70" s="61" t="s">
        <v>56</v>
      </c>
      <c r="C70" s="62"/>
      <c r="D70" s="63"/>
      <c r="E70" s="64" t="s">
        <v>146</v>
      </c>
      <c r="F70" s="65">
        <f>SUM(F35/F30)*100</f>
        <v>93.87909406468022</v>
      </c>
      <c r="G70" s="65">
        <f aca="true" t="shared" si="11" ref="G70:V70">SUM(G35/G30)*100</f>
        <v>93.03091738469335</v>
      </c>
      <c r="H70" s="65">
        <f t="shared" si="11"/>
        <v>99.3280679005069</v>
      </c>
      <c r="I70" s="65">
        <f t="shared" si="11"/>
        <v>94.09707039790118</v>
      </c>
      <c r="J70" s="65">
        <f t="shared" si="11"/>
        <v>93.6655079181151</v>
      </c>
      <c r="K70" s="65">
        <f t="shared" si="11"/>
        <v>93.730763000162</v>
      </c>
      <c r="L70" s="65">
        <f t="shared" si="11"/>
        <v>88.10530767604145</v>
      </c>
      <c r="M70" s="65">
        <f t="shared" si="11"/>
        <v>91.03217464060242</v>
      </c>
      <c r="N70" s="65">
        <f t="shared" si="11"/>
        <v>92.2748652773884</v>
      </c>
      <c r="O70" s="65">
        <f t="shared" si="11"/>
        <v>93.54795439302481</v>
      </c>
      <c r="P70" s="65">
        <f t="shared" si="11"/>
        <v>88.84462151394422</v>
      </c>
      <c r="Q70" s="65">
        <f t="shared" si="11"/>
        <v>94.28571428571428</v>
      </c>
      <c r="R70" s="65">
        <f t="shared" si="11"/>
        <v>89.45677396322961</v>
      </c>
      <c r="S70" s="65">
        <f t="shared" si="11"/>
        <v>91.70764416629414</v>
      </c>
      <c r="T70" s="65">
        <f t="shared" si="11"/>
        <v>92.49675292236986</v>
      </c>
      <c r="U70" s="65">
        <f t="shared" si="11"/>
        <v>87.2612581040827</v>
      </c>
      <c r="V70" s="65">
        <f t="shared" si="11"/>
        <v>92.37941396553157</v>
      </c>
    </row>
    <row r="71" spans="2:22" ht="12.75" customHeight="1">
      <c r="B71" s="61" t="s">
        <v>57</v>
      </c>
      <c r="C71" s="62"/>
      <c r="D71" s="63"/>
      <c r="E71" s="64" t="s">
        <v>147</v>
      </c>
      <c r="F71" s="65">
        <f>SUM(F36/F31)*100</f>
        <v>93.6682769726248</v>
      </c>
      <c r="G71" s="65">
        <f aca="true" t="shared" si="12" ref="G71:V71">SUM(G36/G31)*100</f>
        <v>92.95332136445242</v>
      </c>
      <c r="H71" s="65">
        <f t="shared" si="12"/>
        <v>99.08975444538527</v>
      </c>
      <c r="I71" s="65">
        <f t="shared" si="12"/>
        <v>93.85788839823364</v>
      </c>
      <c r="J71" s="65">
        <f t="shared" si="12"/>
        <v>93.33791208791209</v>
      </c>
      <c r="K71" s="65">
        <f t="shared" si="12"/>
        <v>93.97554428869668</v>
      </c>
      <c r="L71" s="65">
        <f t="shared" si="12"/>
        <v>87.70776961731735</v>
      </c>
      <c r="M71" s="65">
        <f t="shared" si="12"/>
        <v>91.30553656869446</v>
      </c>
      <c r="N71" s="65">
        <f t="shared" si="12"/>
        <v>92.04730831973899</v>
      </c>
      <c r="O71" s="65">
        <f t="shared" si="12"/>
        <v>93.13052011776252</v>
      </c>
      <c r="P71" s="65">
        <f t="shared" si="12"/>
        <v>87.73678963110669</v>
      </c>
      <c r="Q71" s="65">
        <f t="shared" si="12"/>
        <v>94.15923245244909</v>
      </c>
      <c r="R71" s="65">
        <f t="shared" si="12"/>
        <v>89.67482400268186</v>
      </c>
      <c r="S71" s="65">
        <f t="shared" si="12"/>
        <v>92.23259762308999</v>
      </c>
      <c r="T71" s="65">
        <f t="shared" si="12"/>
        <v>92.10626185958255</v>
      </c>
      <c r="U71" s="65">
        <f t="shared" si="12"/>
        <v>87.20634920634922</v>
      </c>
      <c r="V71" s="65">
        <f t="shared" si="12"/>
        <v>92.24483976397815</v>
      </c>
    </row>
    <row r="72" spans="2:22" ht="12.75" customHeight="1">
      <c r="B72" s="61" t="s">
        <v>58</v>
      </c>
      <c r="C72" s="62"/>
      <c r="D72" s="63"/>
      <c r="E72" s="64" t="s">
        <v>148</v>
      </c>
      <c r="F72" s="65">
        <f>SUM(F37/F32)*100</f>
        <v>94.12024756852342</v>
      </c>
      <c r="G72" s="65">
        <f aca="true" t="shared" si="13" ref="G72:V72">SUM(G37/G32)*100</f>
        <v>93.13154831199068</v>
      </c>
      <c r="H72" s="65">
        <f t="shared" si="13"/>
        <v>99.62756052141528</v>
      </c>
      <c r="I72" s="65">
        <f t="shared" si="13"/>
        <v>94.3831012962074</v>
      </c>
      <c r="J72" s="65">
        <f t="shared" si="13"/>
        <v>94.0864960282436</v>
      </c>
      <c r="K72" s="65">
        <f t="shared" si="13"/>
        <v>93.43971631205675</v>
      </c>
      <c r="L72" s="65">
        <f t="shared" si="13"/>
        <v>88.58543417366947</v>
      </c>
      <c r="M72" s="65">
        <f t="shared" si="13"/>
        <v>90.68930041152264</v>
      </c>
      <c r="N72" s="65">
        <f t="shared" si="13"/>
        <v>92.536314345003</v>
      </c>
      <c r="O72" s="65">
        <f t="shared" si="13"/>
        <v>94.0514945250074</v>
      </c>
      <c r="P72" s="65">
        <f t="shared" si="13"/>
        <v>90.3183023872679</v>
      </c>
      <c r="Q72" s="65">
        <f t="shared" si="13"/>
        <v>94.43878590344266</v>
      </c>
      <c r="R72" s="65">
        <f t="shared" si="13"/>
        <v>89.20844998727412</v>
      </c>
      <c r="S72" s="65">
        <f t="shared" si="13"/>
        <v>91.123701605288</v>
      </c>
      <c r="T72" s="65">
        <f t="shared" si="13"/>
        <v>92.93099810086515</v>
      </c>
      <c r="U72" s="65">
        <f t="shared" si="13"/>
        <v>87.32890105592492</v>
      </c>
      <c r="V72" s="65">
        <f t="shared" si="13"/>
        <v>92.53833799606258</v>
      </c>
    </row>
    <row r="73" spans="2:22" ht="12.75" customHeight="1">
      <c r="B73" s="61" t="s">
        <v>59</v>
      </c>
      <c r="C73" s="62"/>
      <c r="D73" s="63"/>
      <c r="E73" s="64" t="s">
        <v>149</v>
      </c>
      <c r="F73" s="65">
        <f>SUM(F38/F33)*100</f>
        <v>97.98396334478808</v>
      </c>
      <c r="G73" s="65">
        <f aca="true" t="shared" si="14" ref="G73:V73">SUM(G38/G33)*100</f>
        <v>95.54140127388536</v>
      </c>
      <c r="H73" s="65">
        <f t="shared" si="14"/>
        <v>98.58974358974359</v>
      </c>
      <c r="I73" s="65">
        <f t="shared" si="14"/>
        <v>96.6067864271457</v>
      </c>
      <c r="J73" s="65">
        <f t="shared" si="14"/>
        <v>99.77426636568849</v>
      </c>
      <c r="K73" s="65">
        <f t="shared" si="14"/>
        <v>94.6236559139785</v>
      </c>
      <c r="L73" s="65">
        <f t="shared" si="14"/>
        <v>91.40767824497257</v>
      </c>
      <c r="M73" s="65">
        <f t="shared" si="14"/>
        <v>93.73881932021467</v>
      </c>
      <c r="N73" s="65">
        <f t="shared" si="14"/>
        <v>94.98263218834427</v>
      </c>
      <c r="O73" s="65">
        <f t="shared" si="14"/>
        <v>97.20865317515701</v>
      </c>
      <c r="P73" s="65">
        <f t="shared" si="14"/>
        <v>96.79144385026738</v>
      </c>
      <c r="Q73" s="65">
        <f t="shared" si="14"/>
        <v>97.41379310344827</v>
      </c>
      <c r="R73" s="65">
        <f t="shared" si="14"/>
        <v>89.79947689625108</v>
      </c>
      <c r="S73" s="65">
        <f t="shared" si="14"/>
        <v>91.12318840579711</v>
      </c>
      <c r="T73" s="65">
        <f t="shared" si="14"/>
        <v>91.27218934911244</v>
      </c>
      <c r="U73" s="65">
        <f t="shared" si="14"/>
        <v>94.53551912568307</v>
      </c>
      <c r="V73" s="65">
        <f t="shared" si="14"/>
        <v>96.0618459359509</v>
      </c>
    </row>
    <row r="74" spans="2:22" ht="12.75" customHeight="1">
      <c r="B74" s="61" t="s">
        <v>60</v>
      </c>
      <c r="C74" s="62"/>
      <c r="D74" s="63"/>
      <c r="E74" s="64" t="s">
        <v>150</v>
      </c>
      <c r="F74" s="65">
        <f>SUM(F39/F34)*100</f>
        <v>92.11960524377669</v>
      </c>
      <c r="G74" s="65">
        <f aca="true" t="shared" si="15" ref="G74:V74">SUM(G39/G34)*100</f>
        <v>92.55575647980712</v>
      </c>
      <c r="H74" s="65">
        <f t="shared" si="15"/>
        <v>99.60931141136253</v>
      </c>
      <c r="I74" s="65">
        <f t="shared" si="15"/>
        <v>92.14007782101167</v>
      </c>
      <c r="J74" s="65">
        <f t="shared" si="15"/>
        <v>92.4044734389562</v>
      </c>
      <c r="K74" s="65">
        <f t="shared" si="15"/>
        <v>93.6735045681779</v>
      </c>
      <c r="L74" s="65">
        <f t="shared" si="15"/>
        <v>87.90259230164965</v>
      </c>
      <c r="M74" s="65">
        <f t="shared" si="15"/>
        <v>90.91197966317127</v>
      </c>
      <c r="N74" s="65">
        <f t="shared" si="15"/>
        <v>92.03713743561941</v>
      </c>
      <c r="O74" s="65">
        <f t="shared" si="15"/>
        <v>92.67685154433742</v>
      </c>
      <c r="P74" s="65">
        <f t="shared" si="15"/>
        <v>87.89808917197452</v>
      </c>
      <c r="Q74" s="65">
        <f t="shared" si="15"/>
        <v>94.07130194997045</v>
      </c>
      <c r="R74" s="65">
        <f t="shared" si="15"/>
        <v>89.4316730523627</v>
      </c>
      <c r="S74" s="65">
        <f t="shared" si="15"/>
        <v>91.89910979228486</v>
      </c>
      <c r="T74" s="65">
        <f t="shared" si="15"/>
        <v>92.68799815178468</v>
      </c>
      <c r="U74" s="65">
        <f t="shared" si="15"/>
        <v>85.52831416793231</v>
      </c>
      <c r="V74" s="65">
        <f t="shared" si="15"/>
        <v>91.72472161602596</v>
      </c>
    </row>
    <row r="75" spans="2:22" ht="12.75" customHeight="1">
      <c r="B75" s="61" t="s">
        <v>61</v>
      </c>
      <c r="C75" s="62"/>
      <c r="D75" s="63"/>
      <c r="E75" s="64" t="s">
        <v>151</v>
      </c>
      <c r="F75" s="65">
        <f>SUM((F30-F35)/F30)*100</f>
        <v>6.120905935319793</v>
      </c>
      <c r="G75" s="65">
        <f aca="true" t="shared" si="16" ref="G75:V75">SUM((G30-G35)/G30)*100</f>
        <v>6.969082615306639</v>
      </c>
      <c r="H75" s="65">
        <f t="shared" si="16"/>
        <v>0.6719320994931038</v>
      </c>
      <c r="I75" s="65">
        <f t="shared" si="16"/>
        <v>5.902929602098819</v>
      </c>
      <c r="J75" s="65">
        <f t="shared" si="16"/>
        <v>6.334492081884897</v>
      </c>
      <c r="K75" s="65">
        <f t="shared" si="16"/>
        <v>6.269236999838005</v>
      </c>
      <c r="L75" s="65">
        <f t="shared" si="16"/>
        <v>11.894692323958553</v>
      </c>
      <c r="M75" s="65">
        <f t="shared" si="16"/>
        <v>8.967825359397581</v>
      </c>
      <c r="N75" s="65">
        <f t="shared" si="16"/>
        <v>7.725134722611594</v>
      </c>
      <c r="O75" s="65">
        <f t="shared" si="16"/>
        <v>6.452045606975185</v>
      </c>
      <c r="P75" s="65">
        <f t="shared" si="16"/>
        <v>11.155378486055776</v>
      </c>
      <c r="Q75" s="65">
        <f t="shared" si="16"/>
        <v>5.714285714285714</v>
      </c>
      <c r="R75" s="65">
        <f t="shared" si="16"/>
        <v>10.543226036770394</v>
      </c>
      <c r="S75" s="65">
        <f t="shared" si="16"/>
        <v>8.292355833705855</v>
      </c>
      <c r="T75" s="65">
        <f t="shared" si="16"/>
        <v>7.503247077630133</v>
      </c>
      <c r="U75" s="65">
        <f t="shared" si="16"/>
        <v>12.738741895917293</v>
      </c>
      <c r="V75" s="65">
        <f t="shared" si="16"/>
        <v>7.620586034468424</v>
      </c>
    </row>
    <row r="76" spans="2:22" ht="12.75" customHeight="1">
      <c r="B76" s="61" t="s">
        <v>62</v>
      </c>
      <c r="C76" s="62"/>
      <c r="D76" s="63"/>
      <c r="E76" s="64" t="s">
        <v>152</v>
      </c>
      <c r="F76" s="65">
        <f>SUM((F31-F36)/F31)*100</f>
        <v>6.331723027375201</v>
      </c>
      <c r="G76" s="65">
        <f aca="true" t="shared" si="17" ref="G76:V76">SUM((G31-G36)/G31)*100</f>
        <v>7.046678635547576</v>
      </c>
      <c r="H76" s="65">
        <f t="shared" si="17"/>
        <v>0.9102455546147333</v>
      </c>
      <c r="I76" s="65">
        <f t="shared" si="17"/>
        <v>6.142111601766359</v>
      </c>
      <c r="J76" s="65">
        <f t="shared" si="17"/>
        <v>6.662087912087912</v>
      </c>
      <c r="K76" s="65">
        <f t="shared" si="17"/>
        <v>6.024455711303311</v>
      </c>
      <c r="L76" s="65">
        <f t="shared" si="17"/>
        <v>12.292230382682643</v>
      </c>
      <c r="M76" s="65">
        <f t="shared" si="17"/>
        <v>8.694463431305536</v>
      </c>
      <c r="N76" s="65">
        <f t="shared" si="17"/>
        <v>7.952691680261012</v>
      </c>
      <c r="O76" s="65">
        <f t="shared" si="17"/>
        <v>6.869479882237488</v>
      </c>
      <c r="P76" s="65">
        <f t="shared" si="17"/>
        <v>12.26321036889332</v>
      </c>
      <c r="Q76" s="65">
        <f t="shared" si="17"/>
        <v>5.840767547550917</v>
      </c>
      <c r="R76" s="65">
        <f t="shared" si="17"/>
        <v>10.325175997318137</v>
      </c>
      <c r="S76" s="65">
        <f t="shared" si="17"/>
        <v>7.767402376910017</v>
      </c>
      <c r="T76" s="65">
        <f t="shared" si="17"/>
        <v>7.893738140417457</v>
      </c>
      <c r="U76" s="65">
        <f t="shared" si="17"/>
        <v>12.793650793650793</v>
      </c>
      <c r="V76" s="65">
        <f t="shared" si="17"/>
        <v>7.7551602360218475</v>
      </c>
    </row>
    <row r="77" spans="2:22" ht="12.75" customHeight="1">
      <c r="B77" s="61" t="s">
        <v>63</v>
      </c>
      <c r="C77" s="62"/>
      <c r="D77" s="63"/>
      <c r="E77" s="64" t="s">
        <v>153</v>
      </c>
      <c r="F77" s="65">
        <f>SUM((F32-F37)/F32)*100</f>
        <v>5.87975243147657</v>
      </c>
      <c r="G77" s="65">
        <f aca="true" t="shared" si="18" ref="G77:V77">SUM((G32-G37)/G32)*100</f>
        <v>6.868451688009314</v>
      </c>
      <c r="H77" s="65">
        <f t="shared" si="18"/>
        <v>0.37243947858473</v>
      </c>
      <c r="I77" s="65">
        <f t="shared" si="18"/>
        <v>5.616898703792607</v>
      </c>
      <c r="J77" s="65">
        <f t="shared" si="18"/>
        <v>5.913503971756398</v>
      </c>
      <c r="K77" s="65">
        <f t="shared" si="18"/>
        <v>6.560283687943262</v>
      </c>
      <c r="L77" s="65">
        <f t="shared" si="18"/>
        <v>11.414565826330533</v>
      </c>
      <c r="M77" s="65">
        <f t="shared" si="18"/>
        <v>9.310699588477366</v>
      </c>
      <c r="N77" s="65">
        <f t="shared" si="18"/>
        <v>7.463685654996988</v>
      </c>
      <c r="O77" s="65">
        <f t="shared" si="18"/>
        <v>5.948505474992602</v>
      </c>
      <c r="P77" s="65">
        <f t="shared" si="18"/>
        <v>9.681697612732096</v>
      </c>
      <c r="Q77" s="65">
        <f t="shared" si="18"/>
        <v>5.561214096557344</v>
      </c>
      <c r="R77" s="65">
        <f t="shared" si="18"/>
        <v>10.791550012725883</v>
      </c>
      <c r="S77" s="65">
        <f t="shared" si="18"/>
        <v>8.876298394711993</v>
      </c>
      <c r="T77" s="65">
        <f t="shared" si="18"/>
        <v>7.069001899134839</v>
      </c>
      <c r="U77" s="65">
        <f t="shared" si="18"/>
        <v>12.671098944075087</v>
      </c>
      <c r="V77" s="65">
        <f t="shared" si="18"/>
        <v>7.461662003937415</v>
      </c>
    </row>
    <row r="78" spans="2:22" ht="12.75" customHeight="1">
      <c r="B78" s="61" t="s">
        <v>64</v>
      </c>
      <c r="C78" s="62"/>
      <c r="D78" s="63"/>
      <c r="E78" s="64" t="s">
        <v>154</v>
      </c>
      <c r="F78" s="65">
        <f>SUM((F33-F38)/F33)*100</f>
        <v>2.016036655211913</v>
      </c>
      <c r="G78" s="65">
        <f aca="true" t="shared" si="19" ref="G78:V78">SUM((G33-G38)/G33)*100</f>
        <v>4.45859872611465</v>
      </c>
      <c r="H78" s="65">
        <f t="shared" si="19"/>
        <v>1.4102564102564104</v>
      </c>
      <c r="I78" s="65">
        <f t="shared" si="19"/>
        <v>3.3932135728542914</v>
      </c>
      <c r="J78" s="65">
        <f t="shared" si="19"/>
        <v>0.2257336343115124</v>
      </c>
      <c r="K78" s="65">
        <f t="shared" si="19"/>
        <v>5.376344086021505</v>
      </c>
      <c r="L78" s="65">
        <f t="shared" si="19"/>
        <v>8.592321755027422</v>
      </c>
      <c r="M78" s="65">
        <f t="shared" si="19"/>
        <v>6.261180679785331</v>
      </c>
      <c r="N78" s="65">
        <f t="shared" si="19"/>
        <v>5.017367811655731</v>
      </c>
      <c r="O78" s="65">
        <f t="shared" si="19"/>
        <v>2.7913468248429867</v>
      </c>
      <c r="P78" s="65">
        <f t="shared" si="19"/>
        <v>3.2085561497326207</v>
      </c>
      <c r="Q78" s="65">
        <f t="shared" si="19"/>
        <v>2.586206896551724</v>
      </c>
      <c r="R78" s="65">
        <f t="shared" si="19"/>
        <v>10.20052310374891</v>
      </c>
      <c r="S78" s="65">
        <f t="shared" si="19"/>
        <v>8.876811594202898</v>
      </c>
      <c r="T78" s="65">
        <f t="shared" si="19"/>
        <v>8.727810650887575</v>
      </c>
      <c r="U78" s="65">
        <f t="shared" si="19"/>
        <v>5.46448087431694</v>
      </c>
      <c r="V78" s="65">
        <f t="shared" si="19"/>
        <v>3.9381540640490993</v>
      </c>
    </row>
    <row r="79" spans="2:22" ht="12.75" customHeight="1">
      <c r="B79" s="61" t="s">
        <v>65</v>
      </c>
      <c r="C79" s="62"/>
      <c r="D79" s="63"/>
      <c r="E79" s="64" t="s">
        <v>155</v>
      </c>
      <c r="F79" s="65">
        <f>SUM((F34-F39)/F34)*100</f>
        <v>7.8803947562233025</v>
      </c>
      <c r="G79" s="65">
        <f aca="true" t="shared" si="20" ref="G79:V79">SUM((G34-G39)/G34)*100</f>
        <v>7.444243520192888</v>
      </c>
      <c r="H79" s="65">
        <f t="shared" si="20"/>
        <v>0.3906885886374735</v>
      </c>
      <c r="I79" s="65">
        <f t="shared" si="20"/>
        <v>7.8599221789883265</v>
      </c>
      <c r="J79" s="65">
        <f t="shared" si="20"/>
        <v>7.595526561043803</v>
      </c>
      <c r="K79" s="65">
        <f t="shared" si="20"/>
        <v>6.326495431822099</v>
      </c>
      <c r="L79" s="65">
        <f t="shared" si="20"/>
        <v>12.097407698350352</v>
      </c>
      <c r="M79" s="65">
        <f t="shared" si="20"/>
        <v>9.088020336828725</v>
      </c>
      <c r="N79" s="65">
        <f t="shared" si="20"/>
        <v>7.962862564380591</v>
      </c>
      <c r="O79" s="65">
        <f t="shared" si="20"/>
        <v>7.3231484556625706</v>
      </c>
      <c r="P79" s="65">
        <f t="shared" si="20"/>
        <v>12.101910828025478</v>
      </c>
      <c r="Q79" s="65">
        <f t="shared" si="20"/>
        <v>5.928698050029545</v>
      </c>
      <c r="R79" s="65">
        <f t="shared" si="20"/>
        <v>10.568326947637292</v>
      </c>
      <c r="S79" s="65">
        <f t="shared" si="20"/>
        <v>8.100890207715134</v>
      </c>
      <c r="T79" s="65">
        <f t="shared" si="20"/>
        <v>7.312001848215317</v>
      </c>
      <c r="U79" s="65">
        <f t="shared" si="20"/>
        <v>14.471685832067694</v>
      </c>
      <c r="V79" s="65">
        <f t="shared" si="20"/>
        <v>8.275278383974035</v>
      </c>
    </row>
    <row r="80" spans="2:22" ht="12.75" customHeight="1">
      <c r="B80" s="61" t="s">
        <v>66</v>
      </c>
      <c r="C80" s="62"/>
      <c r="D80" s="63"/>
      <c r="E80" s="64" t="s">
        <v>156</v>
      </c>
      <c r="F80" s="65">
        <f>SUM(F45/F40)*100</f>
        <v>120.41609510745313</v>
      </c>
      <c r="G80" s="65">
        <f aca="true" t="shared" si="21" ref="G80:V80">SUM(G45/G40)*100</f>
        <v>97.15189873417721</v>
      </c>
      <c r="H80" s="65">
        <f t="shared" si="21"/>
        <v>95.87912087912088</v>
      </c>
      <c r="I80" s="65">
        <f t="shared" si="21"/>
        <v>95.9731543624161</v>
      </c>
      <c r="J80" s="65">
        <f t="shared" si="21"/>
        <v>91.37055837563452</v>
      </c>
      <c r="K80" s="65">
        <f t="shared" si="21"/>
        <v>95.22292993630573</v>
      </c>
      <c r="L80" s="65">
        <f t="shared" si="21"/>
        <v>91.43968871595331</v>
      </c>
      <c r="M80" s="65">
        <f t="shared" si="21"/>
        <v>89.52879581151832</v>
      </c>
      <c r="N80" s="65">
        <f t="shared" si="21"/>
        <v>90.04449388209122</v>
      </c>
      <c r="O80" s="65">
        <f t="shared" si="21"/>
        <v>95.88801399825022</v>
      </c>
      <c r="P80" s="65">
        <f t="shared" si="21"/>
        <v>89.93288590604027</v>
      </c>
      <c r="Q80" s="65">
        <f t="shared" si="21"/>
        <v>90.12987012987013</v>
      </c>
      <c r="R80" s="65">
        <f t="shared" si="21"/>
        <v>87.98328108672936</v>
      </c>
      <c r="S80" s="65">
        <f t="shared" si="21"/>
        <v>84.71337579617835</v>
      </c>
      <c r="T80" s="65">
        <f t="shared" si="21"/>
        <v>90.74960127591707</v>
      </c>
      <c r="U80" s="65">
        <f t="shared" si="21"/>
        <v>90.82568807339449</v>
      </c>
      <c r="V80" s="65">
        <f t="shared" si="21"/>
        <v>103.5984938754111</v>
      </c>
    </row>
    <row r="81" spans="2:22" ht="12.75" customHeight="1">
      <c r="B81" s="61" t="s">
        <v>67</v>
      </c>
      <c r="C81" s="62"/>
      <c r="D81" s="63"/>
      <c r="E81" s="64" t="s">
        <v>157</v>
      </c>
      <c r="F81" s="65">
        <f>SUM(F46/F41)*100</f>
        <v>125.11226872642357</v>
      </c>
      <c r="G81" s="65">
        <f aca="true" t="shared" si="22" ref="G81:V81">SUM(G46/G41)*100</f>
        <v>96.42857142857143</v>
      </c>
      <c r="H81" s="65">
        <f t="shared" si="22"/>
        <v>95.07692307692308</v>
      </c>
      <c r="I81" s="65">
        <f t="shared" si="22"/>
        <v>94.88636363636364</v>
      </c>
      <c r="J81" s="65">
        <f t="shared" si="22"/>
        <v>93.7984496124031</v>
      </c>
      <c r="K81" s="65">
        <f t="shared" si="22"/>
        <v>96.26168224299066</v>
      </c>
      <c r="L81" s="65">
        <f t="shared" si="22"/>
        <v>91.52046783625731</v>
      </c>
      <c r="M81" s="65">
        <f t="shared" si="22"/>
        <v>88.92857142857142</v>
      </c>
      <c r="N81" s="65">
        <f t="shared" si="22"/>
        <v>89.75280898876404</v>
      </c>
      <c r="O81" s="65">
        <f t="shared" si="22"/>
        <v>95.68733153638814</v>
      </c>
      <c r="P81" s="65">
        <f t="shared" si="22"/>
        <v>89.01098901098901</v>
      </c>
      <c r="Q81" s="65">
        <f t="shared" si="22"/>
        <v>89.96212121212122</v>
      </c>
      <c r="R81" s="65">
        <f t="shared" si="22"/>
        <v>86.98412698412699</v>
      </c>
      <c r="S81" s="65">
        <f t="shared" si="22"/>
        <v>85.19480519480518</v>
      </c>
      <c r="T81" s="65">
        <f t="shared" si="22"/>
        <v>89.75155279503106</v>
      </c>
      <c r="U81" s="65">
        <f t="shared" si="22"/>
        <v>91.24423963133641</v>
      </c>
      <c r="V81" s="65">
        <f t="shared" si="22"/>
        <v>105.47034378541747</v>
      </c>
    </row>
    <row r="82" spans="2:22" ht="12.75" customHeight="1">
      <c r="B82" s="61" t="s">
        <v>68</v>
      </c>
      <c r="C82" s="62"/>
      <c r="D82" s="63"/>
      <c r="E82" s="64" t="s">
        <v>158</v>
      </c>
      <c r="F82" s="65">
        <f>SUM(F47/F42)*100</f>
        <v>112.19742219427853</v>
      </c>
      <c r="G82" s="65">
        <f aca="true" t="shared" si="23" ref="G82:V82">SUM(G47/G42)*100</f>
        <v>97.97297297297297</v>
      </c>
      <c r="H82" s="65">
        <f t="shared" si="23"/>
        <v>97.05882352941177</v>
      </c>
      <c r="I82" s="65">
        <f t="shared" si="23"/>
        <v>97.54098360655738</v>
      </c>
      <c r="J82" s="65">
        <f t="shared" si="23"/>
        <v>86.76470588235294</v>
      </c>
      <c r="K82" s="65">
        <f t="shared" si="23"/>
        <v>93</v>
      </c>
      <c r="L82" s="65">
        <f t="shared" si="23"/>
        <v>91.27906976744185</v>
      </c>
      <c r="M82" s="65">
        <f t="shared" si="23"/>
        <v>91.17647058823529</v>
      </c>
      <c r="N82" s="65">
        <f t="shared" si="23"/>
        <v>90.51787016776076</v>
      </c>
      <c r="O82" s="65">
        <f t="shared" si="23"/>
        <v>96.25935162094763</v>
      </c>
      <c r="P82" s="65">
        <f t="shared" si="23"/>
        <v>91.37931034482759</v>
      </c>
      <c r="Q82" s="65">
        <f t="shared" si="23"/>
        <v>90.49586776859503</v>
      </c>
      <c r="R82" s="65">
        <f t="shared" si="23"/>
        <v>89.90825688073394</v>
      </c>
      <c r="S82" s="65">
        <f t="shared" si="23"/>
        <v>83.9506172839506</v>
      </c>
      <c r="T82" s="65">
        <f t="shared" si="23"/>
        <v>91.80327868852459</v>
      </c>
      <c r="U82" s="65">
        <f t="shared" si="23"/>
        <v>90</v>
      </c>
      <c r="V82" s="65">
        <f t="shared" si="23"/>
        <v>100.40020655822359</v>
      </c>
    </row>
    <row r="83" spans="2:22" ht="12.75" customHeight="1">
      <c r="B83" s="61" t="s">
        <v>69</v>
      </c>
      <c r="C83" s="62"/>
      <c r="D83" s="63"/>
      <c r="E83" s="64" t="s">
        <v>159</v>
      </c>
      <c r="F83" s="65">
        <f>SUM(F48/F43)*100</f>
        <v>123.31645569620252</v>
      </c>
      <c r="G83" s="65">
        <f aca="true" t="shared" si="24" ref="G83:V83">SUM(G48/G43)*100</f>
        <v>97.15189873417721</v>
      </c>
      <c r="H83" s="65">
        <f t="shared" si="24"/>
        <v>97.13168187744459</v>
      </c>
      <c r="I83" s="65">
        <f t="shared" si="24"/>
        <v>95.95375722543352</v>
      </c>
      <c r="J83" s="65">
        <f t="shared" si="24"/>
        <v>94.67455621301775</v>
      </c>
      <c r="K83" s="65">
        <f t="shared" si="24"/>
        <v>95.36679536679536</v>
      </c>
      <c r="L83" s="65">
        <f t="shared" si="24"/>
        <v>89.1156462585034</v>
      </c>
      <c r="M83" s="65">
        <f t="shared" si="24"/>
        <v>90.72164948453609</v>
      </c>
      <c r="N83" s="65">
        <f t="shared" si="24"/>
        <v>89.51841359773371</v>
      </c>
      <c r="O83" s="65">
        <f t="shared" si="24"/>
        <v>98.93617021276596</v>
      </c>
      <c r="P83" s="65">
        <f t="shared" si="24"/>
        <v>89.93288590604027</v>
      </c>
      <c r="Q83" s="65">
        <f t="shared" si="24"/>
        <v>90.59967585089142</v>
      </c>
      <c r="R83" s="65">
        <f t="shared" si="24"/>
        <v>89.84375</v>
      </c>
      <c r="S83" s="65">
        <f t="shared" si="24"/>
        <v>88.36477987421384</v>
      </c>
      <c r="T83" s="65">
        <f t="shared" si="24"/>
        <v>93.28621908127208</v>
      </c>
      <c r="U83" s="65">
        <f t="shared" si="24"/>
        <v>89.65517241379311</v>
      </c>
      <c r="V83" s="65">
        <f t="shared" si="24"/>
        <v>107.67169388009472</v>
      </c>
    </row>
    <row r="84" spans="2:22" ht="12.75" customHeight="1">
      <c r="B84" s="61" t="s">
        <v>70</v>
      </c>
      <c r="C84" s="62"/>
      <c r="D84" s="63"/>
      <c r="E84" s="64" t="s">
        <v>160</v>
      </c>
      <c r="F84" s="65">
        <f>SUM(F49/F44)*100</f>
        <v>93.39622641509435</v>
      </c>
      <c r="G84" s="65">
        <v>0</v>
      </c>
      <c r="H84" s="65">
        <f aca="true" t="shared" si="25" ref="H84:V84">SUM(H49/H44)*100</f>
        <v>92.92307692307692</v>
      </c>
      <c r="I84" s="65">
        <f t="shared" si="25"/>
        <v>96.55172413793103</v>
      </c>
      <c r="J84" s="65">
        <f t="shared" si="25"/>
        <v>71.42857142857143</v>
      </c>
      <c r="K84" s="65">
        <f t="shared" si="25"/>
        <v>94.54545454545455</v>
      </c>
      <c r="L84" s="65">
        <f t="shared" si="25"/>
        <v>92.37057220708446</v>
      </c>
      <c r="M84" s="65">
        <f t="shared" si="25"/>
        <v>85.71428571428571</v>
      </c>
      <c r="N84" s="65">
        <f t="shared" si="25"/>
        <v>91.2</v>
      </c>
      <c r="O84" s="65">
        <f t="shared" si="25"/>
        <v>91.75257731958763</v>
      </c>
      <c r="P84" s="65">
        <v>0</v>
      </c>
      <c r="Q84" s="65">
        <f t="shared" si="25"/>
        <v>88.23529411764706</v>
      </c>
      <c r="R84" s="65">
        <f t="shared" si="25"/>
        <v>87.30385164051356</v>
      </c>
      <c r="S84" s="65">
        <f t="shared" si="25"/>
        <v>80.96774193548387</v>
      </c>
      <c r="T84" s="65">
        <f t="shared" si="25"/>
        <v>88.66279069767442</v>
      </c>
      <c r="U84" s="65">
        <f t="shared" si="25"/>
        <v>100</v>
      </c>
      <c r="V84" s="65">
        <f t="shared" si="25"/>
        <v>90.35460992907801</v>
      </c>
    </row>
    <row r="85" spans="2:22" ht="12.75" customHeight="1">
      <c r="B85" s="61" t="s">
        <v>71</v>
      </c>
      <c r="C85" s="62"/>
      <c r="D85" s="63"/>
      <c r="E85" s="64" t="s">
        <v>161</v>
      </c>
      <c r="F85" s="65">
        <f>SUM((F40-F45)/F40)*100</f>
        <v>-20.416095107453135</v>
      </c>
      <c r="G85" s="65">
        <f aca="true" t="shared" si="26" ref="G85:V85">SUM((G40-G45)/G40)*100</f>
        <v>2.848101265822785</v>
      </c>
      <c r="H85" s="65">
        <f t="shared" si="26"/>
        <v>4.1208791208791204</v>
      </c>
      <c r="I85" s="65">
        <f t="shared" si="26"/>
        <v>4.026845637583892</v>
      </c>
      <c r="J85" s="65">
        <f t="shared" si="26"/>
        <v>8.629441624365482</v>
      </c>
      <c r="K85" s="65">
        <f t="shared" si="26"/>
        <v>4.777070063694268</v>
      </c>
      <c r="L85" s="65">
        <f t="shared" si="26"/>
        <v>8.560311284046692</v>
      </c>
      <c r="M85" s="65">
        <f t="shared" si="26"/>
        <v>10.471204188481675</v>
      </c>
      <c r="N85" s="65">
        <f t="shared" si="26"/>
        <v>9.955506117908786</v>
      </c>
      <c r="O85" s="65">
        <f t="shared" si="26"/>
        <v>4.111986001749781</v>
      </c>
      <c r="P85" s="65">
        <f t="shared" si="26"/>
        <v>10.06711409395973</v>
      </c>
      <c r="Q85" s="65">
        <f t="shared" si="26"/>
        <v>9.87012987012987</v>
      </c>
      <c r="R85" s="65">
        <f t="shared" si="26"/>
        <v>12.016718913270637</v>
      </c>
      <c r="S85" s="65">
        <f t="shared" si="26"/>
        <v>15.286624203821656</v>
      </c>
      <c r="T85" s="65">
        <f t="shared" si="26"/>
        <v>9.250398724082935</v>
      </c>
      <c r="U85" s="65">
        <f t="shared" si="26"/>
        <v>9.174311926605505</v>
      </c>
      <c r="V85" s="65">
        <f t="shared" si="26"/>
        <v>-3.5984938754110867</v>
      </c>
    </row>
    <row r="86" spans="2:22" ht="12.75" customHeight="1">
      <c r="B86" s="61" t="s">
        <v>72</v>
      </c>
      <c r="C86" s="62"/>
      <c r="D86" s="63"/>
      <c r="E86" s="64" t="s">
        <v>162</v>
      </c>
      <c r="F86" s="65">
        <f>SUM((F41-F46)/F41)*100</f>
        <v>-25.11226872642357</v>
      </c>
      <c r="G86" s="65">
        <f aca="true" t="shared" si="27" ref="G86:V86">SUM((G41-G46)/G41)*100</f>
        <v>3.571428571428571</v>
      </c>
      <c r="H86" s="65">
        <f t="shared" si="27"/>
        <v>4.923076923076923</v>
      </c>
      <c r="I86" s="65">
        <f t="shared" si="27"/>
        <v>5.113636363636364</v>
      </c>
      <c r="J86" s="65">
        <f t="shared" si="27"/>
        <v>6.2015503875969</v>
      </c>
      <c r="K86" s="65">
        <f t="shared" si="27"/>
        <v>3.7383177570093453</v>
      </c>
      <c r="L86" s="65">
        <f t="shared" si="27"/>
        <v>8.47953216374269</v>
      </c>
      <c r="M86" s="65">
        <f t="shared" si="27"/>
        <v>11.071428571428571</v>
      </c>
      <c r="N86" s="65">
        <f t="shared" si="27"/>
        <v>10.247191011235955</v>
      </c>
      <c r="O86" s="65">
        <f t="shared" si="27"/>
        <v>4.31266846361186</v>
      </c>
      <c r="P86" s="65">
        <f t="shared" si="27"/>
        <v>10.989010989010989</v>
      </c>
      <c r="Q86" s="65">
        <f t="shared" si="27"/>
        <v>10.037878787878787</v>
      </c>
      <c r="R86" s="65">
        <f t="shared" si="27"/>
        <v>13.015873015873018</v>
      </c>
      <c r="S86" s="65">
        <f t="shared" si="27"/>
        <v>14.805194805194805</v>
      </c>
      <c r="T86" s="65">
        <f t="shared" si="27"/>
        <v>10.248447204968944</v>
      </c>
      <c r="U86" s="65">
        <f t="shared" si="27"/>
        <v>8.755760368663594</v>
      </c>
      <c r="V86" s="65">
        <f t="shared" si="27"/>
        <v>-5.4703437854174535</v>
      </c>
    </row>
    <row r="87" spans="2:22" ht="12.75" customHeight="1">
      <c r="B87" s="61" t="s">
        <v>73</v>
      </c>
      <c r="C87" s="62"/>
      <c r="D87" s="63"/>
      <c r="E87" s="64" t="s">
        <v>163</v>
      </c>
      <c r="F87" s="65">
        <f>SUM((F42-F47)/F42)*100</f>
        <v>-12.197422194278529</v>
      </c>
      <c r="G87" s="65">
        <f aca="true" t="shared" si="28" ref="G87:V87">SUM((G42-G47)/G42)*100</f>
        <v>2.027027027027027</v>
      </c>
      <c r="H87" s="65">
        <f t="shared" si="28"/>
        <v>2.941176470588235</v>
      </c>
      <c r="I87" s="65">
        <f t="shared" si="28"/>
        <v>2.459016393442623</v>
      </c>
      <c r="J87" s="65">
        <f t="shared" si="28"/>
        <v>13.23529411764706</v>
      </c>
      <c r="K87" s="65">
        <f t="shared" si="28"/>
        <v>7.000000000000001</v>
      </c>
      <c r="L87" s="65">
        <f t="shared" si="28"/>
        <v>8.720930232558139</v>
      </c>
      <c r="M87" s="65">
        <f t="shared" si="28"/>
        <v>8.823529411764707</v>
      </c>
      <c r="N87" s="65">
        <f t="shared" si="28"/>
        <v>9.482129832239242</v>
      </c>
      <c r="O87" s="65">
        <f t="shared" si="28"/>
        <v>3.7406483790523692</v>
      </c>
      <c r="P87" s="65">
        <f t="shared" si="28"/>
        <v>8.620689655172415</v>
      </c>
      <c r="Q87" s="65">
        <f t="shared" si="28"/>
        <v>9.50413223140496</v>
      </c>
      <c r="R87" s="65">
        <f t="shared" si="28"/>
        <v>10.091743119266056</v>
      </c>
      <c r="S87" s="65">
        <f t="shared" si="28"/>
        <v>16.049382716049383</v>
      </c>
      <c r="T87" s="65">
        <f t="shared" si="28"/>
        <v>8.19672131147541</v>
      </c>
      <c r="U87" s="65">
        <f t="shared" si="28"/>
        <v>10</v>
      </c>
      <c r="V87" s="65">
        <f t="shared" si="28"/>
        <v>-0.4002065582235993</v>
      </c>
    </row>
    <row r="88" spans="2:22" ht="12.75" customHeight="1">
      <c r="B88" s="61" t="s">
        <v>74</v>
      </c>
      <c r="C88" s="62"/>
      <c r="D88" s="63"/>
      <c r="E88" s="64" t="s">
        <v>164</v>
      </c>
      <c r="F88" s="65">
        <f>SUM((F43-F48)/F43)*100</f>
        <v>-23.31645569620253</v>
      </c>
      <c r="G88" s="65">
        <f aca="true" t="shared" si="29" ref="G88:V88">SUM((G43-G48)/G43)*100</f>
        <v>2.848101265822785</v>
      </c>
      <c r="H88" s="65">
        <f t="shared" si="29"/>
        <v>2.8683181225554106</v>
      </c>
      <c r="I88" s="65">
        <f t="shared" si="29"/>
        <v>4.046242774566474</v>
      </c>
      <c r="J88" s="65">
        <f t="shared" si="29"/>
        <v>5.325443786982249</v>
      </c>
      <c r="K88" s="65">
        <f t="shared" si="29"/>
        <v>4.633204633204633</v>
      </c>
      <c r="L88" s="65">
        <f t="shared" si="29"/>
        <v>10.884353741496598</v>
      </c>
      <c r="M88" s="65">
        <f t="shared" si="29"/>
        <v>9.278350515463918</v>
      </c>
      <c r="N88" s="65">
        <f t="shared" si="29"/>
        <v>10.48158640226629</v>
      </c>
      <c r="O88" s="65">
        <f t="shared" si="29"/>
        <v>1.0638297872340425</v>
      </c>
      <c r="P88" s="65">
        <f t="shared" si="29"/>
        <v>10.06711409395973</v>
      </c>
      <c r="Q88" s="65">
        <f t="shared" si="29"/>
        <v>9.40032414910859</v>
      </c>
      <c r="R88" s="65">
        <f t="shared" si="29"/>
        <v>10.15625</v>
      </c>
      <c r="S88" s="65">
        <f t="shared" si="29"/>
        <v>11.635220125786164</v>
      </c>
      <c r="T88" s="65">
        <f t="shared" si="29"/>
        <v>6.713780918727916</v>
      </c>
      <c r="U88" s="65">
        <f t="shared" si="29"/>
        <v>10.344827586206897</v>
      </c>
      <c r="V88" s="65">
        <f t="shared" si="29"/>
        <v>-7.671693880094728</v>
      </c>
    </row>
    <row r="89" spans="2:22" ht="12.75" customHeight="1">
      <c r="B89" s="61" t="s">
        <v>75</v>
      </c>
      <c r="C89" s="62"/>
      <c r="D89" s="63"/>
      <c r="E89" s="64" t="s">
        <v>165</v>
      </c>
      <c r="F89" s="65">
        <f>SUM((F44-F49)/F44)*100</f>
        <v>6.60377358490566</v>
      </c>
      <c r="G89" s="65">
        <v>0</v>
      </c>
      <c r="H89" s="65">
        <f aca="true" t="shared" si="30" ref="H89:V89">SUM((H44-H49)/H44)*100</f>
        <v>7.076923076923077</v>
      </c>
      <c r="I89" s="65">
        <f t="shared" si="30"/>
        <v>3.4482758620689653</v>
      </c>
      <c r="J89" s="65">
        <f t="shared" si="30"/>
        <v>28.57142857142857</v>
      </c>
      <c r="K89" s="65">
        <f t="shared" si="30"/>
        <v>5.454545454545454</v>
      </c>
      <c r="L89" s="65">
        <f t="shared" si="30"/>
        <v>7.629427792915531</v>
      </c>
      <c r="M89" s="65">
        <f t="shared" si="30"/>
        <v>14.285714285714285</v>
      </c>
      <c r="N89" s="65">
        <f t="shared" si="30"/>
        <v>8.799999999999999</v>
      </c>
      <c r="O89" s="65">
        <f t="shared" si="30"/>
        <v>8.24742268041237</v>
      </c>
      <c r="P89" s="65">
        <v>0</v>
      </c>
      <c r="Q89" s="65">
        <f t="shared" si="30"/>
        <v>11.76470588235294</v>
      </c>
      <c r="R89" s="65">
        <f t="shared" si="30"/>
        <v>12.696148359486447</v>
      </c>
      <c r="S89" s="65">
        <f t="shared" si="30"/>
        <v>19.032258064516128</v>
      </c>
      <c r="T89" s="65">
        <f t="shared" si="30"/>
        <v>11.337209302325581</v>
      </c>
      <c r="U89" s="65">
        <f t="shared" si="30"/>
        <v>0</v>
      </c>
      <c r="V89" s="65">
        <f t="shared" si="30"/>
        <v>9.645390070921986</v>
      </c>
    </row>
    <row r="90" spans="2:22" ht="12.75" customHeight="1">
      <c r="B90" s="61" t="s">
        <v>76</v>
      </c>
      <c r="C90" s="62"/>
      <c r="D90" s="63"/>
      <c r="E90" s="64" t="s">
        <v>166</v>
      </c>
      <c r="F90" s="65">
        <f>SUM(F55/F50)*100</f>
        <v>93.22450412497805</v>
      </c>
      <c r="G90" s="65">
        <v>0</v>
      </c>
      <c r="H90" s="65">
        <f aca="true" t="shared" si="31" ref="H90:V90">SUM(H55/H50)*100</f>
        <v>93.28358208955224</v>
      </c>
      <c r="I90" s="65">
        <f t="shared" si="31"/>
        <v>84.59214501510573</v>
      </c>
      <c r="J90" s="65">
        <f t="shared" si="31"/>
        <v>100</v>
      </c>
      <c r="K90" s="65">
        <f t="shared" si="31"/>
        <v>83.94160583941606</v>
      </c>
      <c r="L90" s="65">
        <f t="shared" si="31"/>
        <v>95.92760180995475</v>
      </c>
      <c r="M90" s="65">
        <f t="shared" si="31"/>
        <v>91.11111111111111</v>
      </c>
      <c r="N90" s="65">
        <f t="shared" si="31"/>
        <v>96.09375</v>
      </c>
      <c r="O90" s="65">
        <f t="shared" si="31"/>
        <v>85.71428571428571</v>
      </c>
      <c r="P90" s="65">
        <f t="shared" si="31"/>
        <v>50.48543689320388</v>
      </c>
      <c r="Q90" s="65">
        <f t="shared" si="31"/>
        <v>96.19047619047619</v>
      </c>
      <c r="R90" s="65">
        <f t="shared" si="31"/>
        <v>91.74041297935102</v>
      </c>
      <c r="S90" s="65">
        <f t="shared" si="31"/>
        <v>92.51700680272108</v>
      </c>
      <c r="T90" s="65">
        <f t="shared" si="31"/>
        <v>98.36065573770492</v>
      </c>
      <c r="U90" s="65">
        <f t="shared" si="31"/>
        <v>92.61363636363636</v>
      </c>
      <c r="V90" s="65">
        <f t="shared" si="31"/>
        <v>92.367775050212</v>
      </c>
    </row>
    <row r="91" spans="2:22" ht="12.75" customHeight="1">
      <c r="B91" s="61" t="s">
        <v>214</v>
      </c>
      <c r="C91" s="62"/>
      <c r="D91" s="63"/>
      <c r="E91" s="64" t="s">
        <v>167</v>
      </c>
      <c r="F91" s="65">
        <f>SUM(F56/F51)*100</f>
        <v>94.08536585365853</v>
      </c>
      <c r="G91" s="65">
        <v>0</v>
      </c>
      <c r="H91" s="65">
        <f aca="true" t="shared" si="32" ref="H91:V91">SUM(H56/H51)*100</f>
        <v>91.17647058823529</v>
      </c>
      <c r="I91" s="65">
        <f t="shared" si="32"/>
        <v>85.42274052478133</v>
      </c>
      <c r="J91" s="65">
        <f t="shared" si="32"/>
        <v>100</v>
      </c>
      <c r="K91" s="65">
        <f t="shared" si="32"/>
        <v>84.21052631578947</v>
      </c>
      <c r="L91" s="65">
        <f t="shared" si="32"/>
        <v>99.27007299270073</v>
      </c>
      <c r="M91" s="65">
        <f t="shared" si="32"/>
        <v>89.28571428571429</v>
      </c>
      <c r="N91" s="65">
        <f t="shared" si="32"/>
        <v>95.23809523809523</v>
      </c>
      <c r="O91" s="65">
        <f t="shared" si="32"/>
        <v>90.47619047619048</v>
      </c>
      <c r="P91" s="65">
        <f t="shared" si="32"/>
        <v>41.25</v>
      </c>
      <c r="Q91" s="65">
        <f t="shared" si="32"/>
        <v>97.38562091503267</v>
      </c>
      <c r="R91" s="65">
        <f t="shared" si="32"/>
        <v>97.40259740259741</v>
      </c>
      <c r="S91" s="65">
        <f t="shared" si="32"/>
        <v>92.56198347107438</v>
      </c>
      <c r="T91" s="65">
        <f t="shared" si="32"/>
        <v>97.67441860465115</v>
      </c>
      <c r="U91" s="65">
        <f t="shared" si="32"/>
        <v>94.5054945054945</v>
      </c>
      <c r="V91" s="65">
        <f t="shared" si="32"/>
        <v>93.03974622130995</v>
      </c>
    </row>
    <row r="92" spans="2:22" ht="12.75" customHeight="1">
      <c r="B92" s="61" t="s">
        <v>77</v>
      </c>
      <c r="C92" s="62"/>
      <c r="D92" s="63"/>
      <c r="E92" s="64" t="s">
        <v>168</v>
      </c>
      <c r="F92" s="65">
        <f>SUM(F57/F52)*100</f>
        <v>92.05626810095158</v>
      </c>
      <c r="G92" s="65">
        <v>0</v>
      </c>
      <c r="H92" s="65">
        <f aca="true" t="shared" si="33" ref="H92:V92">SUM(H57/H52)*100</f>
        <v>100</v>
      </c>
      <c r="I92" s="65">
        <f t="shared" si="33"/>
        <v>83.69905956112854</v>
      </c>
      <c r="J92" s="65">
        <f t="shared" si="33"/>
        <v>100</v>
      </c>
      <c r="K92" s="65">
        <f t="shared" si="33"/>
        <v>83.60655737704919</v>
      </c>
      <c r="L92" s="65">
        <f t="shared" si="33"/>
        <v>90.47619047619048</v>
      </c>
      <c r="M92" s="65">
        <f t="shared" si="33"/>
        <v>94.11764705882352</v>
      </c>
      <c r="N92" s="65">
        <f t="shared" si="33"/>
        <v>98.1981981981982</v>
      </c>
      <c r="O92" s="65">
        <f t="shared" si="33"/>
        <v>71.42857142857143</v>
      </c>
      <c r="P92" s="65">
        <f t="shared" si="33"/>
        <v>82.6086956521739</v>
      </c>
      <c r="Q92" s="65">
        <f t="shared" si="33"/>
        <v>92.98245614035088</v>
      </c>
      <c r="R92" s="65">
        <f t="shared" si="33"/>
        <v>79.62962962962963</v>
      </c>
      <c r="S92" s="65">
        <f t="shared" si="33"/>
        <v>92.3076923076923</v>
      </c>
      <c r="T92" s="65">
        <f t="shared" si="33"/>
        <v>98.96907216494846</v>
      </c>
      <c r="U92" s="65">
        <f t="shared" si="33"/>
        <v>90.58823529411765</v>
      </c>
      <c r="V92" s="65">
        <f t="shared" si="33"/>
        <v>91.36830419095199</v>
      </c>
    </row>
    <row r="93" spans="2:22" ht="12.75" customHeight="1">
      <c r="B93" s="61" t="s">
        <v>78</v>
      </c>
      <c r="C93" s="62"/>
      <c r="D93" s="63"/>
      <c r="E93" s="64" t="s">
        <v>169</v>
      </c>
      <c r="F93" s="65">
        <f>SUM(F58/F53)*100</f>
        <v>92.20746680030068</v>
      </c>
      <c r="G93" s="65">
        <v>0</v>
      </c>
      <c r="H93" s="65">
        <f aca="true" t="shared" si="34" ref="H93:V93">SUM(H58/H53)*100</f>
        <v>93.28358208955224</v>
      </c>
      <c r="I93" s="65">
        <f t="shared" si="34"/>
        <v>82.53424657534246</v>
      </c>
      <c r="J93" s="65">
        <f t="shared" si="34"/>
        <v>100</v>
      </c>
      <c r="K93" s="65">
        <f t="shared" si="34"/>
        <v>83.94160583941606</v>
      </c>
      <c r="L93" s="65">
        <f t="shared" si="34"/>
        <v>94.11764705882352</v>
      </c>
      <c r="M93" s="65">
        <f t="shared" si="34"/>
        <v>91.11111111111111</v>
      </c>
      <c r="N93" s="65">
        <f t="shared" si="34"/>
        <v>94.39252336448598</v>
      </c>
      <c r="O93" s="65">
        <v>0</v>
      </c>
      <c r="P93" s="65">
        <f t="shared" si="34"/>
        <v>50.48543689320388</v>
      </c>
      <c r="Q93" s="65">
        <f t="shared" si="34"/>
        <v>95.30201342281879</v>
      </c>
      <c r="R93" s="65">
        <f t="shared" si="34"/>
        <v>155.6818181818182</v>
      </c>
      <c r="S93" s="65">
        <f t="shared" si="34"/>
        <v>92.51700680272108</v>
      </c>
      <c r="T93" s="65">
        <f t="shared" si="34"/>
        <v>98.36065573770492</v>
      </c>
      <c r="U93" s="65">
        <f t="shared" si="34"/>
        <v>92.61363636363636</v>
      </c>
      <c r="V93" s="65">
        <f t="shared" si="34"/>
        <v>91.9036519036519</v>
      </c>
    </row>
    <row r="94" spans="2:22" ht="12.75" customHeight="1">
      <c r="B94" s="61" t="s">
        <v>79</v>
      </c>
      <c r="C94" s="62"/>
      <c r="D94" s="63"/>
      <c r="E94" s="64" t="s">
        <v>170</v>
      </c>
      <c r="F94" s="65">
        <f>SUM(F59/F54)*100</f>
        <v>95.60375146541618</v>
      </c>
      <c r="G94" s="65">
        <v>0</v>
      </c>
      <c r="H94" s="65">
        <v>0</v>
      </c>
      <c r="I94" s="65">
        <f>SUM(I59/I54)*100</f>
        <v>100</v>
      </c>
      <c r="J94" s="65">
        <v>0</v>
      </c>
      <c r="K94" s="65">
        <v>0</v>
      </c>
      <c r="L94" s="65">
        <f>SUM(L59/L54)*100</f>
        <v>96.47058823529412</v>
      </c>
      <c r="M94" s="65">
        <v>0</v>
      </c>
      <c r="N94" s="65">
        <f>SUM(N59/N54)*100</f>
        <v>100</v>
      </c>
      <c r="O94" s="65">
        <f>SUM(O59/O54)*100</f>
        <v>85.71428571428571</v>
      </c>
      <c r="P94" s="65">
        <v>0</v>
      </c>
      <c r="Q94" s="65">
        <f>SUM(Q59/Q54)*100</f>
        <v>98.36065573770492</v>
      </c>
      <c r="R94" s="65">
        <f>SUM(R59/R54)*100</f>
        <v>69.32270916334662</v>
      </c>
      <c r="S94" s="65">
        <v>0</v>
      </c>
      <c r="T94" s="65">
        <v>0</v>
      </c>
      <c r="U94" s="65">
        <v>0</v>
      </c>
      <c r="V94" s="65">
        <f>SUM(V59/V54)*100</f>
        <v>93.54966363276613</v>
      </c>
    </row>
    <row r="95" spans="2:22" ht="12.75" customHeight="1">
      <c r="B95" s="61" t="s">
        <v>80</v>
      </c>
      <c r="C95" s="62"/>
      <c r="D95" s="63"/>
      <c r="E95" s="64" t="s">
        <v>171</v>
      </c>
      <c r="F95" s="65">
        <f>SUM((F50-F55)/F50)*100</f>
        <v>6.775495875021942</v>
      </c>
      <c r="G95" s="65">
        <v>0</v>
      </c>
      <c r="H95" s="65">
        <f aca="true" t="shared" si="35" ref="H95:V95">SUM((H50-H55)/H50)*100</f>
        <v>6.7164179104477615</v>
      </c>
      <c r="I95" s="65">
        <f t="shared" si="35"/>
        <v>15.407854984894259</v>
      </c>
      <c r="J95" s="65">
        <f t="shared" si="35"/>
        <v>0</v>
      </c>
      <c r="K95" s="65">
        <f t="shared" si="35"/>
        <v>16.05839416058394</v>
      </c>
      <c r="L95" s="65">
        <f t="shared" si="35"/>
        <v>4.072398190045249</v>
      </c>
      <c r="M95" s="65">
        <f t="shared" si="35"/>
        <v>8.88888888888889</v>
      </c>
      <c r="N95" s="65">
        <f t="shared" si="35"/>
        <v>3.90625</v>
      </c>
      <c r="O95" s="65">
        <f t="shared" si="35"/>
        <v>14.285714285714285</v>
      </c>
      <c r="P95" s="65">
        <f t="shared" si="35"/>
        <v>49.51456310679612</v>
      </c>
      <c r="Q95" s="65">
        <f t="shared" si="35"/>
        <v>3.8095238095238098</v>
      </c>
      <c r="R95" s="65">
        <f t="shared" si="35"/>
        <v>8.259587020648967</v>
      </c>
      <c r="S95" s="65">
        <f t="shared" si="35"/>
        <v>7.482993197278912</v>
      </c>
      <c r="T95" s="65">
        <f t="shared" si="35"/>
        <v>1.639344262295082</v>
      </c>
      <c r="U95" s="65">
        <f t="shared" si="35"/>
        <v>7.386363636363637</v>
      </c>
      <c r="V95" s="65">
        <f t="shared" si="35"/>
        <v>7.632224949787994</v>
      </c>
    </row>
    <row r="96" spans="2:22" ht="12.75" customHeight="1">
      <c r="B96" s="61" t="s">
        <v>81</v>
      </c>
      <c r="C96" s="62"/>
      <c r="D96" s="63"/>
      <c r="E96" s="64" t="s">
        <v>172</v>
      </c>
      <c r="F96" s="65">
        <f>SUM((F51-F56)/F51)*100</f>
        <v>5.914634146341463</v>
      </c>
      <c r="G96" s="65">
        <v>0</v>
      </c>
      <c r="H96" s="65">
        <f aca="true" t="shared" si="36" ref="H96:V96">SUM((H51-H56)/H51)*100</f>
        <v>8.823529411764707</v>
      </c>
      <c r="I96" s="65">
        <f t="shared" si="36"/>
        <v>14.577259475218659</v>
      </c>
      <c r="J96" s="65">
        <f t="shared" si="36"/>
        <v>0</v>
      </c>
      <c r="K96" s="65">
        <f t="shared" si="36"/>
        <v>15.789473684210526</v>
      </c>
      <c r="L96" s="65">
        <f t="shared" si="36"/>
        <v>0.7299270072992701</v>
      </c>
      <c r="M96" s="65">
        <f t="shared" si="36"/>
        <v>10.714285714285714</v>
      </c>
      <c r="N96" s="65">
        <f t="shared" si="36"/>
        <v>4.761904761904762</v>
      </c>
      <c r="O96" s="65">
        <f t="shared" si="36"/>
        <v>9.523809523809524</v>
      </c>
      <c r="P96" s="65">
        <f t="shared" si="36"/>
        <v>58.75</v>
      </c>
      <c r="Q96" s="65">
        <f t="shared" si="36"/>
        <v>2.6143790849673203</v>
      </c>
      <c r="R96" s="65">
        <f t="shared" si="36"/>
        <v>2.5974025974025974</v>
      </c>
      <c r="S96" s="65">
        <f t="shared" si="36"/>
        <v>7.43801652892562</v>
      </c>
      <c r="T96" s="65">
        <f t="shared" si="36"/>
        <v>2.3255813953488373</v>
      </c>
      <c r="U96" s="65">
        <f t="shared" si="36"/>
        <v>5.4945054945054945</v>
      </c>
      <c r="V96" s="65">
        <f t="shared" si="36"/>
        <v>6.960253778690054</v>
      </c>
    </row>
    <row r="97" spans="2:22" ht="12.75" customHeight="1">
      <c r="B97" s="61" t="s">
        <v>82</v>
      </c>
      <c r="C97" s="62"/>
      <c r="D97" s="63"/>
      <c r="E97" s="64" t="s">
        <v>173</v>
      </c>
      <c r="F97" s="65">
        <f>SUM((F52-F57)/F52)*100</f>
        <v>7.943731899048408</v>
      </c>
      <c r="G97" s="65">
        <v>0</v>
      </c>
      <c r="H97" s="65">
        <f aca="true" t="shared" si="37" ref="H97:V97">SUM((H52-H57)/H52)*100</f>
        <v>0</v>
      </c>
      <c r="I97" s="65">
        <f t="shared" si="37"/>
        <v>16.30094043887147</v>
      </c>
      <c r="J97" s="65">
        <f t="shared" si="37"/>
        <v>0</v>
      </c>
      <c r="K97" s="65">
        <f t="shared" si="37"/>
        <v>16.39344262295082</v>
      </c>
      <c r="L97" s="65">
        <f t="shared" si="37"/>
        <v>9.523809523809524</v>
      </c>
      <c r="M97" s="65">
        <f t="shared" si="37"/>
        <v>5.88235294117647</v>
      </c>
      <c r="N97" s="65">
        <f t="shared" si="37"/>
        <v>1.8018018018018018</v>
      </c>
      <c r="O97" s="65">
        <f t="shared" si="37"/>
        <v>28.57142857142857</v>
      </c>
      <c r="P97" s="65">
        <f t="shared" si="37"/>
        <v>17.391304347826086</v>
      </c>
      <c r="Q97" s="65">
        <f t="shared" si="37"/>
        <v>7.017543859649122</v>
      </c>
      <c r="R97" s="65">
        <f t="shared" si="37"/>
        <v>20.37037037037037</v>
      </c>
      <c r="S97" s="65">
        <f t="shared" si="37"/>
        <v>7.6923076923076925</v>
      </c>
      <c r="T97" s="65">
        <f t="shared" si="37"/>
        <v>1.0309278350515463</v>
      </c>
      <c r="U97" s="65">
        <f t="shared" si="37"/>
        <v>9.411764705882353</v>
      </c>
      <c r="V97" s="65">
        <f t="shared" si="37"/>
        <v>8.631695809048015</v>
      </c>
    </row>
    <row r="98" spans="2:22" ht="12.75" customHeight="1">
      <c r="B98" s="61" t="s">
        <v>83</v>
      </c>
      <c r="C98" s="62"/>
      <c r="D98" s="63"/>
      <c r="E98" s="64" t="s">
        <v>174</v>
      </c>
      <c r="F98" s="65">
        <f>SUM((F53-F58)/F53)*100</f>
        <v>7.7925331996993235</v>
      </c>
      <c r="G98" s="65">
        <v>0</v>
      </c>
      <c r="H98" s="65">
        <f aca="true" t="shared" si="38" ref="H98:V98">SUM((H53-H58)/H53)*100</f>
        <v>6.7164179104477615</v>
      </c>
      <c r="I98" s="65">
        <f t="shared" si="38"/>
        <v>17.465753424657535</v>
      </c>
      <c r="J98" s="65">
        <f t="shared" si="38"/>
        <v>0</v>
      </c>
      <c r="K98" s="65">
        <f t="shared" si="38"/>
        <v>16.05839416058394</v>
      </c>
      <c r="L98" s="65">
        <f t="shared" si="38"/>
        <v>5.88235294117647</v>
      </c>
      <c r="M98" s="65">
        <f t="shared" si="38"/>
        <v>8.88888888888889</v>
      </c>
      <c r="N98" s="65">
        <f t="shared" si="38"/>
        <v>5.607476635514018</v>
      </c>
      <c r="O98" s="65">
        <v>0</v>
      </c>
      <c r="P98" s="65">
        <f t="shared" si="38"/>
        <v>49.51456310679612</v>
      </c>
      <c r="Q98" s="65">
        <f t="shared" si="38"/>
        <v>4.697986577181208</v>
      </c>
      <c r="R98" s="65">
        <f t="shared" si="38"/>
        <v>-55.68181818181818</v>
      </c>
      <c r="S98" s="65">
        <f t="shared" si="38"/>
        <v>7.482993197278912</v>
      </c>
      <c r="T98" s="65">
        <f t="shared" si="38"/>
        <v>1.639344262295082</v>
      </c>
      <c r="U98" s="65">
        <f t="shared" si="38"/>
        <v>7.386363636363637</v>
      </c>
      <c r="V98" s="65">
        <f t="shared" si="38"/>
        <v>8.096348096348096</v>
      </c>
    </row>
    <row r="99" spans="2:22" ht="12.75" customHeight="1">
      <c r="B99" s="61" t="s">
        <v>84</v>
      </c>
      <c r="C99" s="62"/>
      <c r="D99" s="63"/>
      <c r="E99" s="64" t="s">
        <v>175</v>
      </c>
      <c r="F99" s="65">
        <f>SUM((F54-F59)/F54)*100</f>
        <v>4.396248534583822</v>
      </c>
      <c r="G99" s="65">
        <v>0</v>
      </c>
      <c r="H99" s="65">
        <v>0</v>
      </c>
      <c r="I99" s="65">
        <f>SUM((I54-I59)/I54)*100</f>
        <v>0</v>
      </c>
      <c r="J99" s="65">
        <v>0</v>
      </c>
      <c r="K99" s="65">
        <v>0</v>
      </c>
      <c r="L99" s="65">
        <f>SUM((L54-L59)/L54)*100</f>
        <v>3.5294117647058822</v>
      </c>
      <c r="M99" s="65">
        <v>0</v>
      </c>
      <c r="N99" s="65">
        <f>SUM((N54-N59)/N54)*100</f>
        <v>0</v>
      </c>
      <c r="O99" s="65">
        <f>SUM((O54-O59)/O54)*100</f>
        <v>14.285714285714285</v>
      </c>
      <c r="P99" s="65">
        <v>0</v>
      </c>
      <c r="Q99" s="65">
        <f>SUM((Q54-Q59)/Q54)*100</f>
        <v>1.639344262295082</v>
      </c>
      <c r="R99" s="65">
        <f>SUM((R54-R59)/R54)*100</f>
        <v>30.677290836653388</v>
      </c>
      <c r="S99" s="65">
        <v>0</v>
      </c>
      <c r="T99" s="65">
        <v>0</v>
      </c>
      <c r="U99" s="65">
        <v>0</v>
      </c>
      <c r="V99" s="65">
        <f>SUM((V54-V59)/V54)*100</f>
        <v>6.4503363672338745</v>
      </c>
    </row>
    <row r="100" spans="2:22" s="18" customFormat="1" ht="12.75">
      <c r="B100" s="19"/>
      <c r="C100" s="20"/>
      <c r="D100" s="20"/>
      <c r="E100" s="21"/>
      <c r="F100" s="2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2:6" ht="12.75">
      <c r="B101" s="17" t="s">
        <v>85</v>
      </c>
      <c r="C101" s="17"/>
      <c r="D101" s="17"/>
      <c r="E101" s="17"/>
      <c r="F101" s="17"/>
    </row>
    <row r="102" spans="2:6" ht="12.75">
      <c r="B102" s="17" t="s">
        <v>86</v>
      </c>
      <c r="C102" s="17"/>
      <c r="D102" s="17"/>
      <c r="E102" s="17"/>
      <c r="F102" s="17"/>
    </row>
    <row r="103" spans="2:6" ht="12.75">
      <c r="B103" s="16"/>
      <c r="C103" s="16"/>
      <c r="D103" s="16"/>
      <c r="E103" s="16"/>
      <c r="F103" s="16"/>
    </row>
    <row r="104" spans="2:6" ht="12.75">
      <c r="B104" s="16"/>
      <c r="C104" s="16"/>
      <c r="D104" s="16"/>
      <c r="E104" s="16"/>
      <c r="F104" s="16"/>
    </row>
    <row r="105" spans="2:5" ht="12.75">
      <c r="B105" s="16"/>
      <c r="C105" s="16"/>
      <c r="D105" s="16"/>
      <c r="E105" s="16"/>
    </row>
    <row r="106" spans="2:5" ht="12.75">
      <c r="B106" s="16"/>
      <c r="C106" s="16"/>
      <c r="D106" s="16"/>
      <c r="E106" s="16"/>
    </row>
    <row r="107" spans="2:5" ht="12.75">
      <c r="B107" s="16"/>
      <c r="C107" s="16"/>
      <c r="D107" s="16"/>
      <c r="E107" s="16"/>
    </row>
    <row r="108" spans="2:5" ht="12.75">
      <c r="B108" s="16"/>
      <c r="C108" s="16"/>
      <c r="D108" s="16"/>
      <c r="E108" s="16"/>
    </row>
    <row r="109" spans="2:5" ht="12.75">
      <c r="B109" s="16"/>
      <c r="C109" s="16"/>
      <c r="D109" s="16"/>
      <c r="E109" s="16"/>
    </row>
    <row r="110" spans="2:5" ht="12.75">
      <c r="B110" s="16"/>
      <c r="C110" s="16"/>
      <c r="D110" s="16"/>
      <c r="E110" s="16"/>
    </row>
    <row r="111" spans="2:5" ht="12.75">
      <c r="B111" s="16"/>
      <c r="C111" s="16"/>
      <c r="D111" s="16"/>
      <c r="E111" s="16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2:5" ht="12.75">
      <c r="B115" s="16"/>
      <c r="C115" s="16"/>
      <c r="D115" s="16"/>
      <c r="E115" s="16"/>
    </row>
    <row r="116" spans="2:5" ht="12.75">
      <c r="B116" s="16"/>
      <c r="C116" s="16"/>
      <c r="D116" s="16"/>
      <c r="E116" s="16"/>
    </row>
    <row r="117" spans="2:5" ht="12.75">
      <c r="B117" s="16"/>
      <c r="C117" s="16"/>
      <c r="D117" s="16"/>
      <c r="E117" s="16"/>
    </row>
    <row r="118" spans="2:5" ht="12.75">
      <c r="B118" s="16"/>
      <c r="C118" s="16"/>
      <c r="D118" s="16"/>
      <c r="E118" s="16"/>
    </row>
    <row r="119" spans="2:5" ht="12.75">
      <c r="B119" s="16"/>
      <c r="C119" s="16"/>
      <c r="D119" s="16"/>
      <c r="E119" s="16"/>
    </row>
    <row r="120" spans="2:5" ht="12.75">
      <c r="B120" s="16"/>
      <c r="C120" s="16"/>
      <c r="D120" s="16"/>
      <c r="E120" s="16"/>
    </row>
    <row r="121" spans="2:5" ht="12.75">
      <c r="B121" s="16"/>
      <c r="C121" s="16"/>
      <c r="D121" s="16"/>
      <c r="E121" s="16"/>
    </row>
    <row r="122" spans="2:5" ht="12.75">
      <c r="B122" s="16"/>
      <c r="C122" s="16"/>
      <c r="D122" s="16"/>
      <c r="E122" s="16"/>
    </row>
    <row r="123" spans="2:5" ht="12.75">
      <c r="B123" s="16"/>
      <c r="C123" s="16"/>
      <c r="D123" s="16"/>
      <c r="E123" s="16"/>
    </row>
    <row r="124" spans="2:5" ht="12.75">
      <c r="B124" s="16"/>
      <c r="C124" s="16"/>
      <c r="D124" s="16"/>
      <c r="E124" s="16"/>
    </row>
  </sheetData>
  <mergeCells count="83">
    <mergeCell ref="A6:B6"/>
    <mergeCell ref="B18:D18"/>
    <mergeCell ref="B17:E17"/>
    <mergeCell ref="B20:D20"/>
    <mergeCell ref="B21:D21"/>
    <mergeCell ref="B22:D22"/>
    <mergeCell ref="B23:D23"/>
    <mergeCell ref="B24:D24"/>
    <mergeCell ref="B30:D30"/>
    <mergeCell ref="B25:D25"/>
    <mergeCell ref="B26:D26"/>
    <mergeCell ref="B27:D27"/>
    <mergeCell ref="B28:D28"/>
    <mergeCell ref="B29:D29"/>
    <mergeCell ref="B31:D31"/>
    <mergeCell ref="B32:D32"/>
    <mergeCell ref="B33:D33"/>
    <mergeCell ref="B34:D34"/>
    <mergeCell ref="B53:D53"/>
    <mergeCell ref="B54:D54"/>
    <mergeCell ref="B44:D44"/>
    <mergeCell ref="B50:D50"/>
    <mergeCell ref="B51:D51"/>
    <mergeCell ref="B52:D52"/>
    <mergeCell ref="B48:D48"/>
    <mergeCell ref="B49:D49"/>
    <mergeCell ref="B35:D35"/>
    <mergeCell ref="B36:D36"/>
    <mergeCell ref="B37:D37"/>
    <mergeCell ref="B38:D38"/>
    <mergeCell ref="B39:D39"/>
    <mergeCell ref="B45:D45"/>
    <mergeCell ref="B46:D46"/>
    <mergeCell ref="B47:D47"/>
    <mergeCell ref="B40:D40"/>
    <mergeCell ref="B41:D41"/>
    <mergeCell ref="B42:D42"/>
    <mergeCell ref="B43:D43"/>
    <mergeCell ref="B55:D55"/>
    <mergeCell ref="B56:D56"/>
    <mergeCell ref="B57:D57"/>
    <mergeCell ref="B58:D58"/>
    <mergeCell ref="B67:D67"/>
    <mergeCell ref="B59:D59"/>
    <mergeCell ref="B60:D60"/>
    <mergeCell ref="B61:D61"/>
    <mergeCell ref="B62:D62"/>
    <mergeCell ref="B63:D63"/>
    <mergeCell ref="B64:D64"/>
    <mergeCell ref="B65:D65"/>
    <mergeCell ref="B66:D66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90:D90"/>
    <mergeCell ref="B89:D89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</mergeCells>
  <printOptions/>
  <pageMargins left="0.75" right="0.75" top="1" bottom="1" header="0" footer="0"/>
  <pageSetup fitToHeight="2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2007-07-28T20:29:15Z</cp:lastPrinted>
  <dcterms:created xsi:type="dcterms:W3CDTF">2006-07-09T14:42:40Z</dcterms:created>
  <dcterms:modified xsi:type="dcterms:W3CDTF">2007-07-28T20:29:25Z</dcterms:modified>
  <cp:category/>
  <cp:version/>
  <cp:contentType/>
  <cp:contentStatus/>
</cp:coreProperties>
</file>