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0-16" sheetId="1" r:id="rId1"/>
  </sheets>
  <definedNames>
    <definedName name="_xlnm.Print_Area" localSheetId="0">'10-16'!$A$1:$V$86</definedName>
    <definedName name="_xlnm.Print_Titles" localSheetId="0">'10-16'!$17:$18</definedName>
  </definedNames>
  <calcPr fullCalcOnLoad="1"/>
</workbook>
</file>

<file path=xl/sharedStrings.xml><?xml version="1.0" encoding="utf-8"?>
<sst xmlns="http://schemas.openxmlformats.org/spreadsheetml/2006/main" count="185" uniqueCount="185">
  <si>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</si>
  <si>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</si>
  <si>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</si>
  <si>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</si>
  <si>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</si>
  <si>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</si>
  <si>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</si>
  <si>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</si>
  <si>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</si>
  <si>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</si>
  <si>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 xml:space="preserve">Número de personas 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</si>
  <si>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</si>
  <si>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</si>
  <si>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</si>
  <si>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</si>
  <si>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</si>
  <si>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</si>
  <si>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</si>
  <si>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</si>
  <si>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</si>
  <si>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10g Población de 5 a 6 años inscritos inicial preprimaria</t>
  </si>
  <si>
    <t>10i Población de 3 a 14 años inscritos preprimaria Mujer</t>
  </si>
  <si>
    <t>10j Población de 3 a 14 años inscritos inicial preprimaria Urbano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</si>
  <si>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</si>
  <si>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</si>
  <si>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</si>
  <si>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</si>
  <si>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</si>
  <si>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</si>
  <si>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</si>
  <si>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</si>
  <si>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</si>
  <si>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</si>
  <si>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</si>
  <si>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</si>
  <si>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</si>
  <si>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10v Población de 6 a 15 años Mujer</t>
  </si>
  <si>
    <t>10y Población de 6 a 15 años inscritos inicial en Primaria</t>
  </si>
  <si>
    <t>10z Población de 7 a 12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</si>
  <si>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</si>
  <si>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</si>
  <si>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</si>
  <si>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</si>
  <si>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</si>
  <si>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</si>
  <si>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</si>
  <si>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</si>
  <si>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</si>
  <si>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</si>
  <si>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</si>
  <si>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</si>
  <si>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</si>
  <si>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</si>
  <si>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</si>
  <si>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</si>
  <si>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10an Población de 12 a 21 años Mujer</t>
  </si>
  <si>
    <t>10aq Población de 12 a 21 años inscrita inicial en Básicos</t>
  </si>
  <si>
    <t>10ar Población de 13 a 15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</si>
  <si>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</si>
  <si>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</si>
  <si>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</si>
  <si>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</si>
  <si>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</si>
  <si>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</si>
  <si>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</si>
  <si>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</si>
  <si>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</si>
  <si>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</si>
  <si>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</si>
  <si>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</si>
  <si>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</si>
  <si>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</si>
  <si>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</si>
  <si>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</si>
  <si>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</si>
  <si>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10bf Población de 15 a 21 años Mujer</t>
  </si>
  <si>
    <t>10bi Población de 15 a 21 años inscrita inicial en Diversificado</t>
  </si>
  <si>
    <t>10bj Población de 16 a 18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</si>
  <si>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</si>
  <si>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</si>
  <si>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</si>
  <si>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</si>
  <si>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</si>
  <si>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</si>
  <si>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</si>
  <si>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</si>
  <si>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</si>
  <si>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</si>
  <si>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</si>
  <si>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</si>
  <si>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</si>
  <si>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</si>
  <si>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</si>
  <si>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</si>
  <si>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</si>
  <si>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</si>
  <si>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</si>
  <si>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</si>
  <si>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</si>
  <si>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</si>
  <si>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</si>
  <si>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</si>
  <si>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</si>
  <si>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</si>
  <si>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</si>
  <si>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</si>
  <si>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</si>
  <si>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</si>
  <si>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</si>
  <si>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</si>
  <si>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</si>
  <si>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</si>
  <si>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</si>
  <si>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</si>
  <si>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</si>
  <si>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</si>
  <si>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</si>
  <si>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T5A6PP</t>
  </si>
  <si>
    <t>T3A14PPH</t>
  </si>
  <si>
    <t>T3A14PPM</t>
  </si>
  <si>
    <t>T3A14PPUR</t>
  </si>
  <si>
    <t>T3A14PPRU</t>
  </si>
  <si>
    <t>POB6A15H</t>
  </si>
  <si>
    <t>POB6A15M</t>
  </si>
  <si>
    <t>T6A15PR</t>
  </si>
  <si>
    <t>T7A12PR</t>
  </si>
  <si>
    <t>T6A15PRH</t>
  </si>
  <si>
    <t>T6A15PRM</t>
  </si>
  <si>
    <t>T6A15PRUR</t>
  </si>
  <si>
    <t>T6A15PRRU</t>
  </si>
  <si>
    <t>POB12A21H</t>
  </si>
  <si>
    <t>POB12A21M</t>
  </si>
  <si>
    <t>T12A21BA</t>
  </si>
  <si>
    <t>T13A15BA</t>
  </si>
  <si>
    <t>T12A21BAH</t>
  </si>
  <si>
    <t>T12A21BAM</t>
  </si>
  <si>
    <t>T12A21BAUR</t>
  </si>
  <si>
    <t>T12A21BARU</t>
  </si>
  <si>
    <t>POB15A21H</t>
  </si>
  <si>
    <t>POB15A21M</t>
  </si>
  <si>
    <t>T15A21DV</t>
  </si>
  <si>
    <t>T16A18DV</t>
  </si>
  <si>
    <t>T15A21DVH</t>
  </si>
  <si>
    <t>T15A21DVM</t>
  </si>
  <si>
    <t>T15A21DVUR</t>
  </si>
  <si>
    <t>T15A21DVRU</t>
  </si>
  <si>
    <t>10 - 16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</si>
  <si>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</si>
  <si>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</si>
  <si>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</si>
  <si>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</si>
  <si>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</si>
  <si>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</si>
  <si>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</si>
  <si>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</si>
  <si>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</si>
  <si>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</si>
  <si>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</si>
  <si>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</si>
  <si>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</si>
  <si>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</si>
  <si>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</si>
  <si>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</si>
  <si>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</si>
  <si>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</si>
  <si>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</si>
  <si>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</si>
  <si>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</si>
  <si>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</si>
  <si>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</si>
  <si>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</si>
  <si>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</si>
  <si>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</si>
  <si>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</si>
  <si>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</si>
  <si>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</si>
  <si>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</si>
  <si>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Municipios del Departamento de Alta Verapaz</t>
  </si>
  <si>
    <t>Departamento de Alta Verapaz</t>
  </si>
  <si>
    <t>10h Población de 3 a 14 años inscritos inicial preprimaria Hombre</t>
  </si>
  <si>
    <t>10k Población de 3 a 14 años inscritos inicial preprimaria Rural</t>
  </si>
  <si>
    <t>10aj Tasa neta de Cobertura Primaria</t>
  </si>
  <si>
    <t>Fray Bartolomé de las Casas</t>
  </si>
  <si>
    <t>Santa Catarina La Tinta</t>
  </si>
  <si>
    <t>16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</si>
</sst>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%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6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2" fontId="0" fillId="2" borderId="13" xfId="0" applyNumberFormat="1" applyFill="1" applyBorder="1" applyAlignment="1">
      <alignment/>
    </xf>
    <xf numFmtId="0" fontId="6" fillId="2" borderId="13" xfId="0" applyFont="1" applyFill="1" applyBorder="1" applyAlignment="1">
      <alignment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0" fontId="0" fillId="2" borderId="0" xfId="21" applyNumberForma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9" fontId="3" fillId="3" borderId="10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/>
    </xf>
    <xf numFmtId="49" fontId="0" fillId="3" borderId="13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6"/>
  <sheetViews>
    <sheetView tabSelected="1" zoomScale="55" zoomScaleNormal="55" workbookViewId="0" topLeftCell="A1">
      <selection activeCell="J33" sqref="J33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0.00390625" style="0" customWidth="1"/>
    <col min="5" max="5" width="16.140625" style="0" customWidth="1"/>
    <col min="6" max="6" width="12.140625" style="0" bestFit="1" customWidth="1"/>
    <col min="7" max="7" width="12.421875" style="0" customWidth="1"/>
    <col min="8" max="8" width="14.421875" style="0" customWidth="1"/>
    <col min="20" max="20" width="16.28125" style="0" customWidth="1"/>
    <col min="21" max="21" width="13.421875" style="0" customWidth="1"/>
    <col min="22" max="22" width="15.421875" style="0" customWidth="1"/>
  </cols>
  <sheetData>
    <row r="1" spans="1:18" s="2" customFormat="1" ht="12.75">
      <c r="A1" s="1" t="s">
        <v>0</v>
      </c>
      <c r="H1" s="25"/>
      <c r="I1" s="25"/>
      <c r="J1" s="26"/>
      <c r="K1" s="27"/>
      <c r="L1" s="27"/>
      <c r="M1" s="27"/>
      <c r="N1" s="27"/>
      <c r="O1" s="27"/>
      <c r="P1" s="27"/>
      <c r="Q1" s="28"/>
      <c r="R1" s="25"/>
    </row>
    <row r="2" spans="1:18" s="2" customFormat="1" ht="12.75">
      <c r="A2" s="1" t="s">
        <v>1</v>
      </c>
      <c r="H2" s="25"/>
      <c r="I2" s="25"/>
      <c r="J2" s="26"/>
      <c r="K2" s="27"/>
      <c r="L2" s="27"/>
      <c r="M2" s="27"/>
      <c r="N2" s="27"/>
      <c r="O2" s="27"/>
      <c r="P2" s="27"/>
      <c r="Q2" s="28"/>
      <c r="R2" s="25"/>
    </row>
    <row r="3" spans="1:18" s="2" customFormat="1" ht="12.75">
      <c r="A3" s="1" t="s">
        <v>2</v>
      </c>
      <c r="H3" s="25"/>
      <c r="I3" s="25"/>
      <c r="J3" s="26"/>
      <c r="K3" s="27"/>
      <c r="L3" s="27"/>
      <c r="M3" s="27"/>
      <c r="N3" s="27"/>
      <c r="O3" s="27"/>
      <c r="P3" s="27"/>
      <c r="Q3" s="28"/>
      <c r="R3" s="25"/>
    </row>
    <row r="4" spans="1:18" s="2" customFormat="1" ht="12.75">
      <c r="A4" s="1" t="s">
        <v>3</v>
      </c>
      <c r="H4" s="25"/>
      <c r="I4" s="25"/>
      <c r="J4" s="26"/>
      <c r="K4" s="27"/>
      <c r="L4" s="27"/>
      <c r="M4" s="27"/>
      <c r="N4" s="27"/>
      <c r="O4" s="27"/>
      <c r="P4" s="27"/>
      <c r="Q4" s="28"/>
      <c r="R4" s="25"/>
    </row>
    <row r="5" spans="8:18" s="2" customFormat="1" ht="12.75">
      <c r="H5" s="25"/>
      <c r="I5" s="25"/>
      <c r="J5" s="26"/>
      <c r="K5" s="27"/>
      <c r="L5" s="27"/>
      <c r="M5" s="27"/>
      <c r="N5" s="27"/>
      <c r="O5" s="27"/>
      <c r="P5" s="27"/>
      <c r="Q5" s="28"/>
      <c r="R5" s="25"/>
    </row>
    <row r="6" spans="1:18" s="2" customFormat="1" ht="12.75">
      <c r="A6" s="52" t="s">
        <v>4</v>
      </c>
      <c r="B6" s="53"/>
      <c r="D6" s="54" t="s">
        <v>146</v>
      </c>
      <c r="E6" s="55"/>
      <c r="H6" s="25"/>
      <c r="I6" s="25"/>
      <c r="J6" s="26"/>
      <c r="K6" s="27"/>
      <c r="L6" s="27"/>
      <c r="M6" s="27"/>
      <c r="N6" s="27"/>
      <c r="O6" s="27"/>
      <c r="P6" s="27"/>
      <c r="Q6" s="28"/>
      <c r="R6" s="25"/>
    </row>
    <row r="7" spans="8:18" s="2" customFormat="1" ht="12.75">
      <c r="H7" s="25"/>
      <c r="I7" s="25"/>
      <c r="J7" s="26"/>
      <c r="K7" s="27"/>
      <c r="L7" s="27"/>
      <c r="M7" s="27"/>
      <c r="N7" s="27"/>
      <c r="O7" s="27"/>
      <c r="P7" s="27"/>
      <c r="Q7" s="28"/>
      <c r="R7" s="25"/>
    </row>
    <row r="8" spans="2:22" s="2" customFormat="1" ht="12.75">
      <c r="B8" s="9" t="s">
        <v>7</v>
      </c>
      <c r="C8" s="5"/>
      <c r="D8" s="10" t="s">
        <v>107</v>
      </c>
      <c r="E8" s="10"/>
      <c r="F8" s="11"/>
      <c r="H8" s="16"/>
      <c r="I8" s="25"/>
      <c r="J8" s="26"/>
      <c r="K8" s="27"/>
      <c r="L8" s="27"/>
      <c r="M8" s="27"/>
      <c r="N8" s="27"/>
      <c r="O8" s="27"/>
      <c r="P8" s="27"/>
      <c r="Q8" s="28"/>
      <c r="R8" s="3"/>
      <c r="S8" s="3"/>
      <c r="T8" s="3"/>
      <c r="U8" s="3"/>
      <c r="V8" s="3"/>
    </row>
    <row r="9" spans="2:22" s="2" customFormat="1" ht="12.75">
      <c r="B9" s="12" t="s">
        <v>108</v>
      </c>
      <c r="C9" s="6"/>
      <c r="D9" s="13" t="s">
        <v>109</v>
      </c>
      <c r="E9" s="13"/>
      <c r="F9" s="14"/>
      <c r="H9" s="13"/>
      <c r="I9" s="25"/>
      <c r="J9" s="26"/>
      <c r="K9" s="27"/>
      <c r="L9" s="27"/>
      <c r="M9" s="27"/>
      <c r="N9" s="27"/>
      <c r="O9" s="27"/>
      <c r="P9" s="27"/>
      <c r="Q9" s="28"/>
      <c r="R9" s="3"/>
      <c r="S9" s="3"/>
      <c r="T9" s="3"/>
      <c r="U9" s="3"/>
      <c r="V9" s="3"/>
    </row>
    <row r="10" spans="2:22" s="2" customFormat="1" ht="12.75">
      <c r="B10" s="12"/>
      <c r="C10" s="6"/>
      <c r="D10" s="13" t="s">
        <v>110</v>
      </c>
      <c r="E10" s="13"/>
      <c r="F10" s="14"/>
      <c r="H10" s="13"/>
      <c r="I10" s="25"/>
      <c r="J10" s="26"/>
      <c r="K10" s="27"/>
      <c r="L10" s="27"/>
      <c r="M10" s="27"/>
      <c r="N10" s="27"/>
      <c r="O10" s="27"/>
      <c r="P10" s="27"/>
      <c r="Q10" s="28"/>
      <c r="R10" s="3"/>
      <c r="S10" s="3"/>
      <c r="T10" s="3"/>
      <c r="U10" s="3"/>
      <c r="V10" s="3"/>
    </row>
    <row r="11" spans="2:22" s="2" customFormat="1" ht="12.75">
      <c r="B11" s="15" t="s">
        <v>5</v>
      </c>
      <c r="C11" s="4"/>
      <c r="D11" s="16" t="s">
        <v>177</v>
      </c>
      <c r="E11" s="16"/>
      <c r="F11" s="17"/>
      <c r="H11" s="16"/>
      <c r="I11" s="25"/>
      <c r="J11" s="26"/>
      <c r="K11" s="27"/>
      <c r="L11" s="27"/>
      <c r="M11" s="27"/>
      <c r="N11" s="27"/>
      <c r="O11" s="27"/>
      <c r="P11" s="27"/>
      <c r="Q11" s="28"/>
      <c r="R11" s="3"/>
      <c r="S11" s="3"/>
      <c r="T11" s="3"/>
      <c r="U11" s="3"/>
      <c r="V11" s="3"/>
    </row>
    <row r="12" spans="2:22" s="2" customFormat="1" ht="12.75">
      <c r="B12" s="15" t="s">
        <v>111</v>
      </c>
      <c r="C12" s="4"/>
      <c r="D12" s="18">
        <v>2005</v>
      </c>
      <c r="E12" s="18"/>
      <c r="F12" s="19"/>
      <c r="H12" s="18"/>
      <c r="I12" s="25"/>
      <c r="J12" s="26"/>
      <c r="K12" s="27"/>
      <c r="L12" s="27"/>
      <c r="M12" s="27"/>
      <c r="N12" s="27"/>
      <c r="O12" s="27"/>
      <c r="P12" s="27"/>
      <c r="Q12" s="28"/>
      <c r="R12" s="3"/>
      <c r="S12" s="3"/>
      <c r="T12" s="3"/>
      <c r="U12" s="3"/>
      <c r="V12" s="3"/>
    </row>
    <row r="13" spans="2:22" s="2" customFormat="1" ht="12.75">
      <c r="B13" s="15" t="s">
        <v>6</v>
      </c>
      <c r="C13" s="4"/>
      <c r="D13" s="16" t="s">
        <v>10</v>
      </c>
      <c r="E13" s="16"/>
      <c r="F13" s="17"/>
      <c r="H13" s="16"/>
      <c r="I13" s="25"/>
      <c r="J13" s="26"/>
      <c r="K13" s="27"/>
      <c r="L13" s="27"/>
      <c r="M13" s="27"/>
      <c r="N13" s="27"/>
      <c r="O13" s="27"/>
      <c r="P13" s="27"/>
      <c r="Q13" s="28"/>
      <c r="R13" s="3"/>
      <c r="S13" s="3"/>
      <c r="T13" s="3"/>
      <c r="U13" s="3"/>
      <c r="V13" s="3"/>
    </row>
    <row r="14" spans="2:18" ht="12.75">
      <c r="B14" s="15" t="s">
        <v>112</v>
      </c>
      <c r="C14" s="4"/>
      <c r="D14" s="16" t="s">
        <v>113</v>
      </c>
      <c r="E14" s="16"/>
      <c r="F14" s="17"/>
      <c r="G14" s="2"/>
      <c r="H14" s="16"/>
      <c r="I14" s="29"/>
      <c r="J14" s="26"/>
      <c r="K14" s="27"/>
      <c r="L14" s="27"/>
      <c r="M14" s="27"/>
      <c r="N14" s="27"/>
      <c r="O14" s="27"/>
      <c r="P14" s="27"/>
      <c r="Q14" s="28"/>
      <c r="R14" s="29"/>
    </row>
    <row r="15" spans="2:18" ht="12.75">
      <c r="B15" s="20" t="s">
        <v>114</v>
      </c>
      <c r="C15" s="7"/>
      <c r="D15" s="21" t="s">
        <v>115</v>
      </c>
      <c r="E15" s="21"/>
      <c r="F15" s="22"/>
      <c r="G15" s="2"/>
      <c r="H15" s="16"/>
      <c r="I15" s="29"/>
      <c r="J15" s="26"/>
      <c r="K15" s="27"/>
      <c r="L15" s="27"/>
      <c r="M15" s="27"/>
      <c r="N15" s="27"/>
      <c r="O15" s="27"/>
      <c r="P15" s="27"/>
      <c r="Q15" s="28"/>
      <c r="R15" s="29"/>
    </row>
    <row r="16" spans="8:18" ht="12.75">
      <c r="H16" s="29"/>
      <c r="I16" s="29"/>
      <c r="J16" s="26"/>
      <c r="K16" s="27"/>
      <c r="L16" s="27"/>
      <c r="M16" s="27"/>
      <c r="N16" s="27"/>
      <c r="O16" s="27"/>
      <c r="P16" s="27"/>
      <c r="Q16" s="28"/>
      <c r="R16" s="27"/>
    </row>
    <row r="17" spans="2:22" s="31" customFormat="1" ht="24.75" customHeight="1">
      <c r="B17" s="37"/>
      <c r="C17" s="38"/>
      <c r="D17" s="38"/>
      <c r="E17" s="39"/>
      <c r="F17" s="61" t="s">
        <v>147</v>
      </c>
      <c r="G17" s="61" t="s">
        <v>148</v>
      </c>
      <c r="H17" s="61" t="s">
        <v>149</v>
      </c>
      <c r="I17" s="61" t="s">
        <v>150</v>
      </c>
      <c r="J17" s="61" t="s">
        <v>151</v>
      </c>
      <c r="K17" s="61" t="s">
        <v>152</v>
      </c>
      <c r="L17" s="61" t="s">
        <v>153</v>
      </c>
      <c r="M17" s="61" t="s">
        <v>154</v>
      </c>
      <c r="N17" s="61" t="s">
        <v>155</v>
      </c>
      <c r="O17" s="61" t="s">
        <v>156</v>
      </c>
      <c r="P17" s="61" t="s">
        <v>157</v>
      </c>
      <c r="Q17" s="61" t="s">
        <v>158</v>
      </c>
      <c r="R17" s="61" t="s">
        <v>159</v>
      </c>
      <c r="S17" s="61" t="s">
        <v>160</v>
      </c>
      <c r="T17" s="61" t="s">
        <v>182</v>
      </c>
      <c r="U17" s="61" t="s">
        <v>183</v>
      </c>
      <c r="V17" s="61" t="s">
        <v>178</v>
      </c>
    </row>
    <row r="18" spans="2:22" s="30" customFormat="1" ht="12.75">
      <c r="B18" s="56" t="s">
        <v>9</v>
      </c>
      <c r="C18" s="57"/>
      <c r="D18" s="58"/>
      <c r="E18" s="59" t="s">
        <v>8</v>
      </c>
      <c r="F18" s="60" t="s">
        <v>161</v>
      </c>
      <c r="G18" s="60" t="s">
        <v>162</v>
      </c>
      <c r="H18" s="60" t="s">
        <v>163</v>
      </c>
      <c r="I18" s="60" t="s">
        <v>164</v>
      </c>
      <c r="J18" s="60" t="s">
        <v>165</v>
      </c>
      <c r="K18" s="60" t="s">
        <v>166</v>
      </c>
      <c r="L18" s="60" t="s">
        <v>167</v>
      </c>
      <c r="M18" s="60" t="s">
        <v>168</v>
      </c>
      <c r="N18" s="60" t="s">
        <v>169</v>
      </c>
      <c r="O18" s="60" t="s">
        <v>170</v>
      </c>
      <c r="P18" s="60" t="s">
        <v>171</v>
      </c>
      <c r="Q18" s="60" t="s">
        <v>172</v>
      </c>
      <c r="R18" s="60" t="s">
        <v>173</v>
      </c>
      <c r="S18" s="60" t="s">
        <v>174</v>
      </c>
      <c r="T18" s="60" t="s">
        <v>175</v>
      </c>
      <c r="U18" s="60" t="s">
        <v>176</v>
      </c>
      <c r="V18" s="60" t="s">
        <v>184</v>
      </c>
    </row>
    <row r="19" spans="2:23" ht="12.75" customHeight="1">
      <c r="B19" s="40" t="s">
        <v>11</v>
      </c>
      <c r="C19" s="41"/>
      <c r="D19" s="42"/>
      <c r="E19" s="43" t="s">
        <v>12</v>
      </c>
      <c r="F19" s="44">
        <v>66321</v>
      </c>
      <c r="G19" s="44">
        <v>9422</v>
      </c>
      <c r="H19" s="44">
        <v>18765</v>
      </c>
      <c r="I19" s="44">
        <v>10721</v>
      </c>
      <c r="J19" s="44">
        <v>5778</v>
      </c>
      <c r="K19" s="44">
        <v>12515</v>
      </c>
      <c r="L19" s="44">
        <v>18966</v>
      </c>
      <c r="M19" s="44">
        <v>22343</v>
      </c>
      <c r="N19" s="44">
        <v>65923</v>
      </c>
      <c r="O19" s="44">
        <v>17292</v>
      </c>
      <c r="P19" s="44">
        <v>7346</v>
      </c>
      <c r="Q19" s="44">
        <v>18562</v>
      </c>
      <c r="R19" s="44">
        <v>30528</v>
      </c>
      <c r="S19" s="44">
        <v>7629</v>
      </c>
      <c r="T19" s="44">
        <v>19537</v>
      </c>
      <c r="U19" s="44">
        <v>11797</v>
      </c>
      <c r="V19" s="44">
        <f>SUM(F19:U19)</f>
        <v>343445</v>
      </c>
      <c r="W19" s="24"/>
    </row>
    <row r="20" spans="2:23" ht="12.75" customHeight="1">
      <c r="B20" s="40" t="s">
        <v>13</v>
      </c>
      <c r="C20" s="41"/>
      <c r="D20" s="42"/>
      <c r="E20" s="43" t="s">
        <v>14</v>
      </c>
      <c r="F20" s="44">
        <v>12381</v>
      </c>
      <c r="G20" s="44">
        <v>1759</v>
      </c>
      <c r="H20" s="44">
        <v>3503</v>
      </c>
      <c r="I20" s="44">
        <v>2001</v>
      </c>
      <c r="J20" s="44">
        <v>1079</v>
      </c>
      <c r="K20" s="44">
        <v>2337</v>
      </c>
      <c r="L20" s="44">
        <v>3540</v>
      </c>
      <c r="M20" s="44">
        <v>4171</v>
      </c>
      <c r="N20" s="44">
        <v>12305</v>
      </c>
      <c r="O20" s="44">
        <v>3228</v>
      </c>
      <c r="P20" s="44">
        <v>1371</v>
      </c>
      <c r="Q20" s="44">
        <v>3465</v>
      </c>
      <c r="R20" s="44">
        <v>5699</v>
      </c>
      <c r="S20" s="44">
        <v>1424</v>
      </c>
      <c r="T20" s="44">
        <v>3648</v>
      </c>
      <c r="U20" s="44">
        <v>2203</v>
      </c>
      <c r="V20" s="44">
        <f aca="true" t="shared" si="0" ref="V20:V28">SUM(F20:U20)</f>
        <v>64114</v>
      </c>
      <c r="W20" s="24"/>
    </row>
    <row r="21" spans="2:23" ht="12.75" customHeight="1">
      <c r="B21" s="40" t="s">
        <v>15</v>
      </c>
      <c r="C21" s="41"/>
      <c r="D21" s="42"/>
      <c r="E21" s="43" t="s">
        <v>16</v>
      </c>
      <c r="F21" s="44">
        <v>33629</v>
      </c>
      <c r="G21" s="44">
        <v>4724</v>
      </c>
      <c r="H21" s="44">
        <v>9401</v>
      </c>
      <c r="I21" s="44">
        <v>5246</v>
      </c>
      <c r="J21" s="44">
        <v>2938</v>
      </c>
      <c r="K21" s="44">
        <v>6408</v>
      </c>
      <c r="L21" s="44">
        <v>9715</v>
      </c>
      <c r="M21" s="44">
        <v>11409</v>
      </c>
      <c r="N21" s="44">
        <v>33115</v>
      </c>
      <c r="O21" s="44">
        <v>8662</v>
      </c>
      <c r="P21" s="44">
        <v>3708</v>
      </c>
      <c r="Q21" s="44">
        <v>9498</v>
      </c>
      <c r="R21" s="44">
        <v>15720</v>
      </c>
      <c r="S21" s="44">
        <v>3855</v>
      </c>
      <c r="T21" s="44">
        <v>9904</v>
      </c>
      <c r="U21" s="44">
        <v>5972</v>
      </c>
      <c r="V21" s="44">
        <f t="shared" si="0"/>
        <v>173904</v>
      </c>
      <c r="W21" s="24"/>
    </row>
    <row r="22" spans="2:23" ht="12.75" customHeight="1">
      <c r="B22" s="40" t="s">
        <v>17</v>
      </c>
      <c r="C22" s="41"/>
      <c r="D22" s="42"/>
      <c r="E22" s="43" t="s">
        <v>18</v>
      </c>
      <c r="F22" s="44">
        <v>32692</v>
      </c>
      <c r="G22" s="44">
        <v>4698</v>
      </c>
      <c r="H22" s="44">
        <v>9364</v>
      </c>
      <c r="I22" s="44">
        <v>5475</v>
      </c>
      <c r="J22" s="44">
        <v>2840</v>
      </c>
      <c r="K22" s="44">
        <v>6107</v>
      </c>
      <c r="L22" s="44">
        <v>9251</v>
      </c>
      <c r="M22" s="44">
        <v>10934</v>
      </c>
      <c r="N22" s="44">
        <v>32808</v>
      </c>
      <c r="O22" s="44">
        <v>8630</v>
      </c>
      <c r="P22" s="44">
        <v>3638</v>
      </c>
      <c r="Q22" s="44">
        <v>9064</v>
      </c>
      <c r="R22" s="44">
        <v>14808</v>
      </c>
      <c r="S22" s="44">
        <v>3774</v>
      </c>
      <c r="T22" s="44">
        <v>9633</v>
      </c>
      <c r="U22" s="44">
        <v>5825</v>
      </c>
      <c r="V22" s="44">
        <f t="shared" si="0"/>
        <v>169541</v>
      </c>
      <c r="W22" s="24"/>
    </row>
    <row r="23" spans="2:22" ht="12.75" customHeight="1">
      <c r="B23" s="40" t="s">
        <v>19</v>
      </c>
      <c r="C23" s="41"/>
      <c r="D23" s="42"/>
      <c r="E23" s="43" t="s">
        <v>116</v>
      </c>
      <c r="F23" s="44">
        <v>5698</v>
      </c>
      <c r="G23" s="44">
        <v>829</v>
      </c>
      <c r="H23" s="44">
        <v>1874</v>
      </c>
      <c r="I23" s="44">
        <v>850</v>
      </c>
      <c r="J23" s="44">
        <v>602</v>
      </c>
      <c r="K23" s="44">
        <v>1111</v>
      </c>
      <c r="L23" s="44">
        <v>2195</v>
      </c>
      <c r="M23" s="44">
        <v>1890</v>
      </c>
      <c r="N23" s="44">
        <v>4664</v>
      </c>
      <c r="O23" s="44">
        <v>1586</v>
      </c>
      <c r="P23" s="44">
        <v>482</v>
      </c>
      <c r="Q23" s="44">
        <v>1224</v>
      </c>
      <c r="R23" s="44">
        <v>2404</v>
      </c>
      <c r="S23" s="44">
        <v>195</v>
      </c>
      <c r="T23" s="44">
        <v>556</v>
      </c>
      <c r="U23" s="44">
        <v>753</v>
      </c>
      <c r="V23" s="44">
        <f t="shared" si="0"/>
        <v>26913</v>
      </c>
    </row>
    <row r="24" spans="2:22" ht="12.75" customHeight="1">
      <c r="B24" s="40" t="s">
        <v>20</v>
      </c>
      <c r="C24" s="41"/>
      <c r="D24" s="42"/>
      <c r="E24" s="43" t="s">
        <v>117</v>
      </c>
      <c r="F24" s="44">
        <v>4437</v>
      </c>
      <c r="G24" s="44">
        <v>565</v>
      </c>
      <c r="H24" s="44">
        <v>1335</v>
      </c>
      <c r="I24" s="44">
        <v>598</v>
      </c>
      <c r="J24" s="44">
        <v>402</v>
      </c>
      <c r="K24" s="44">
        <v>728</v>
      </c>
      <c r="L24" s="44">
        <v>1556</v>
      </c>
      <c r="M24" s="44">
        <v>1633</v>
      </c>
      <c r="N24" s="44">
        <v>3816</v>
      </c>
      <c r="O24" s="44">
        <v>1025</v>
      </c>
      <c r="P24" s="44">
        <v>372</v>
      </c>
      <c r="Q24" s="44">
        <v>963</v>
      </c>
      <c r="R24" s="44">
        <v>2225</v>
      </c>
      <c r="S24" s="44">
        <v>190</v>
      </c>
      <c r="T24" s="44">
        <v>553</v>
      </c>
      <c r="U24" s="44">
        <v>587</v>
      </c>
      <c r="V24" s="44">
        <f t="shared" si="0"/>
        <v>20985</v>
      </c>
    </row>
    <row r="25" spans="2:22" ht="12.75" customHeight="1">
      <c r="B25" s="40" t="s">
        <v>179</v>
      </c>
      <c r="C25" s="41"/>
      <c r="D25" s="42"/>
      <c r="E25" s="43" t="s">
        <v>118</v>
      </c>
      <c r="F25" s="44">
        <v>2976</v>
      </c>
      <c r="G25" s="44">
        <v>423</v>
      </c>
      <c r="H25" s="44">
        <v>938</v>
      </c>
      <c r="I25" s="44">
        <v>414</v>
      </c>
      <c r="J25" s="44">
        <v>310</v>
      </c>
      <c r="K25" s="44">
        <v>555</v>
      </c>
      <c r="L25" s="44">
        <v>1169</v>
      </c>
      <c r="M25" s="44">
        <v>968</v>
      </c>
      <c r="N25" s="44">
        <v>2389</v>
      </c>
      <c r="O25" s="44">
        <v>839</v>
      </c>
      <c r="P25" s="44">
        <v>253</v>
      </c>
      <c r="Q25" s="44">
        <v>629</v>
      </c>
      <c r="R25" s="44">
        <v>1214</v>
      </c>
      <c r="S25" s="44">
        <v>102</v>
      </c>
      <c r="T25" s="44">
        <v>273</v>
      </c>
      <c r="U25" s="44">
        <v>405</v>
      </c>
      <c r="V25" s="44">
        <f t="shared" si="0"/>
        <v>13857</v>
      </c>
    </row>
    <row r="26" spans="2:22" ht="12.75" customHeight="1">
      <c r="B26" s="40" t="s">
        <v>21</v>
      </c>
      <c r="C26" s="41"/>
      <c r="D26" s="42"/>
      <c r="E26" s="43" t="s">
        <v>119</v>
      </c>
      <c r="F26" s="44">
        <v>2722</v>
      </c>
      <c r="G26" s="44">
        <v>406</v>
      </c>
      <c r="H26" s="44">
        <v>936</v>
      </c>
      <c r="I26" s="44">
        <v>436</v>
      </c>
      <c r="J26" s="44">
        <v>292</v>
      </c>
      <c r="K26" s="44">
        <v>556</v>
      </c>
      <c r="L26" s="44">
        <v>1026</v>
      </c>
      <c r="M26" s="44">
        <v>922</v>
      </c>
      <c r="N26" s="44">
        <v>2275</v>
      </c>
      <c r="O26" s="44">
        <v>747</v>
      </c>
      <c r="P26" s="44">
        <v>229</v>
      </c>
      <c r="Q26" s="44">
        <v>595</v>
      </c>
      <c r="R26" s="44">
        <v>1190</v>
      </c>
      <c r="S26" s="44">
        <v>93</v>
      </c>
      <c r="T26" s="44">
        <v>283</v>
      </c>
      <c r="U26" s="44">
        <v>348</v>
      </c>
      <c r="V26" s="44">
        <f t="shared" si="0"/>
        <v>13056</v>
      </c>
    </row>
    <row r="27" spans="2:22" ht="12.75" customHeight="1">
      <c r="B27" s="40" t="s">
        <v>22</v>
      </c>
      <c r="C27" s="41"/>
      <c r="D27" s="42"/>
      <c r="E27" s="43" t="s">
        <v>120</v>
      </c>
      <c r="F27" s="44">
        <v>2496</v>
      </c>
      <c r="G27" s="44">
        <v>181</v>
      </c>
      <c r="H27" s="44">
        <v>498</v>
      </c>
      <c r="I27" s="44">
        <v>220</v>
      </c>
      <c r="J27" s="44">
        <v>84</v>
      </c>
      <c r="K27" s="44">
        <v>97</v>
      </c>
      <c r="L27" s="44">
        <v>98</v>
      </c>
      <c r="M27" s="44">
        <v>135</v>
      </c>
      <c r="N27" s="44">
        <v>450</v>
      </c>
      <c r="O27" s="44">
        <v>305</v>
      </c>
      <c r="P27" s="44">
        <v>81</v>
      </c>
      <c r="Q27" s="44">
        <v>159</v>
      </c>
      <c r="R27" s="44">
        <v>112</v>
      </c>
      <c r="S27" s="44">
        <v>31</v>
      </c>
      <c r="T27" s="44">
        <v>56</v>
      </c>
      <c r="U27" s="44">
        <v>122</v>
      </c>
      <c r="V27" s="44">
        <f t="shared" si="0"/>
        <v>5125</v>
      </c>
    </row>
    <row r="28" spans="2:22" ht="12.75" customHeight="1">
      <c r="B28" s="40" t="s">
        <v>180</v>
      </c>
      <c r="C28" s="41"/>
      <c r="D28" s="42"/>
      <c r="E28" s="43" t="s">
        <v>121</v>
      </c>
      <c r="F28" s="44">
        <v>3202</v>
      </c>
      <c r="G28" s="44">
        <v>648</v>
      </c>
      <c r="H28" s="44">
        <v>1376</v>
      </c>
      <c r="I28" s="44">
        <v>630</v>
      </c>
      <c r="J28" s="44">
        <v>518</v>
      </c>
      <c r="K28" s="44">
        <v>1014</v>
      </c>
      <c r="L28" s="44">
        <v>2097</v>
      </c>
      <c r="M28" s="44">
        <v>1755</v>
      </c>
      <c r="N28" s="44">
        <v>4214</v>
      </c>
      <c r="O28" s="44">
        <v>1281</v>
      </c>
      <c r="P28" s="44">
        <v>401</v>
      </c>
      <c r="Q28" s="44">
        <v>1065</v>
      </c>
      <c r="R28" s="44">
        <v>2292</v>
      </c>
      <c r="S28" s="44">
        <v>164</v>
      </c>
      <c r="T28" s="44">
        <v>500</v>
      </c>
      <c r="U28" s="44">
        <v>631</v>
      </c>
      <c r="V28" s="44">
        <f t="shared" si="0"/>
        <v>21788</v>
      </c>
    </row>
    <row r="29" spans="2:22" ht="12.75" customHeight="1">
      <c r="B29" s="40" t="s">
        <v>23</v>
      </c>
      <c r="C29" s="41"/>
      <c r="D29" s="42"/>
      <c r="E29" s="43" t="s">
        <v>24</v>
      </c>
      <c r="F29" s="45">
        <f aca="true" t="shared" si="1" ref="F29:V29">SUM(F23/F19)*100</f>
        <v>8.591547172087273</v>
      </c>
      <c r="G29" s="45">
        <f t="shared" si="1"/>
        <v>8.798556569730419</v>
      </c>
      <c r="H29" s="45">
        <f t="shared" si="1"/>
        <v>9.986677324806822</v>
      </c>
      <c r="I29" s="45">
        <f t="shared" si="1"/>
        <v>7.9283648913347635</v>
      </c>
      <c r="J29" s="45">
        <f t="shared" si="1"/>
        <v>10.418830044998268</v>
      </c>
      <c r="K29" s="45">
        <f t="shared" si="1"/>
        <v>8.877347183379944</v>
      </c>
      <c r="L29" s="45">
        <f t="shared" si="1"/>
        <v>11.573341769482232</v>
      </c>
      <c r="M29" s="45">
        <f t="shared" si="1"/>
        <v>8.459025198048606</v>
      </c>
      <c r="N29" s="45">
        <f t="shared" si="1"/>
        <v>7.074920740864342</v>
      </c>
      <c r="O29" s="45">
        <f t="shared" si="1"/>
        <v>9.171871385611844</v>
      </c>
      <c r="P29" s="45">
        <f t="shared" si="1"/>
        <v>6.5613939558943635</v>
      </c>
      <c r="Q29" s="45">
        <f t="shared" si="1"/>
        <v>6.594117013252883</v>
      </c>
      <c r="R29" s="45">
        <f t="shared" si="1"/>
        <v>7.874737945492663</v>
      </c>
      <c r="S29" s="45">
        <f t="shared" si="1"/>
        <v>2.5560361777428233</v>
      </c>
      <c r="T29" s="45">
        <f t="shared" si="1"/>
        <v>2.845882172288478</v>
      </c>
      <c r="U29" s="45">
        <f t="shared" si="1"/>
        <v>6.382978723404255</v>
      </c>
      <c r="V29" s="45">
        <f t="shared" si="1"/>
        <v>7.836189200599805</v>
      </c>
    </row>
    <row r="30" spans="2:22" ht="12.75" customHeight="1">
      <c r="B30" s="40" t="s">
        <v>25</v>
      </c>
      <c r="C30" s="41"/>
      <c r="D30" s="42"/>
      <c r="E30" s="43" t="s">
        <v>26</v>
      </c>
      <c r="F30" s="45">
        <f aca="true" t="shared" si="2" ref="F30:V30">SUM(F25/F21)*100</f>
        <v>8.849504891611407</v>
      </c>
      <c r="G30" s="45">
        <f t="shared" si="2"/>
        <v>8.954276037256562</v>
      </c>
      <c r="H30" s="45">
        <f t="shared" si="2"/>
        <v>9.977661950856293</v>
      </c>
      <c r="I30" s="45">
        <f t="shared" si="2"/>
        <v>7.891727030118186</v>
      </c>
      <c r="J30" s="45">
        <f t="shared" si="2"/>
        <v>10.551395507147719</v>
      </c>
      <c r="K30" s="45">
        <f t="shared" si="2"/>
        <v>8.661048689138577</v>
      </c>
      <c r="L30" s="45">
        <f t="shared" si="2"/>
        <v>12.032938754503347</v>
      </c>
      <c r="M30" s="45">
        <f t="shared" si="2"/>
        <v>8.48452975720922</v>
      </c>
      <c r="N30" s="45">
        <f t="shared" si="2"/>
        <v>7.214253359504756</v>
      </c>
      <c r="O30" s="45">
        <f t="shared" si="2"/>
        <v>9.685984761025166</v>
      </c>
      <c r="P30" s="45">
        <f t="shared" si="2"/>
        <v>6.823085221143474</v>
      </c>
      <c r="Q30" s="45">
        <f t="shared" si="2"/>
        <v>6.622446830911771</v>
      </c>
      <c r="R30" s="45">
        <f t="shared" si="2"/>
        <v>7.7226463104325695</v>
      </c>
      <c r="S30" s="45">
        <f t="shared" si="2"/>
        <v>2.6459143968871595</v>
      </c>
      <c r="T30" s="45">
        <f t="shared" si="2"/>
        <v>2.7564620355411953</v>
      </c>
      <c r="U30" s="45">
        <f t="shared" si="2"/>
        <v>6.781647689216343</v>
      </c>
      <c r="V30" s="45">
        <f t="shared" si="2"/>
        <v>7.9681893458459845</v>
      </c>
    </row>
    <row r="31" spans="2:22" ht="12.75" customHeight="1">
      <c r="B31" s="40" t="s">
        <v>27</v>
      </c>
      <c r="C31" s="41"/>
      <c r="D31" s="42"/>
      <c r="E31" s="43" t="s">
        <v>28</v>
      </c>
      <c r="F31" s="45">
        <f aca="true" t="shared" si="3" ref="F31:V31">SUM(F26/F22)*100</f>
        <v>8.326196011256577</v>
      </c>
      <c r="G31" s="45">
        <f t="shared" si="3"/>
        <v>8.641975308641975</v>
      </c>
      <c r="H31" s="45">
        <f t="shared" si="3"/>
        <v>9.995728321230244</v>
      </c>
      <c r="I31" s="45">
        <f t="shared" si="3"/>
        <v>7.963470319634704</v>
      </c>
      <c r="J31" s="45">
        <f t="shared" si="3"/>
        <v>10.28169014084507</v>
      </c>
      <c r="K31" s="45">
        <f t="shared" si="3"/>
        <v>9.104306533486163</v>
      </c>
      <c r="L31" s="45">
        <f t="shared" si="3"/>
        <v>11.090692898065074</v>
      </c>
      <c r="M31" s="45">
        <f t="shared" si="3"/>
        <v>8.43241265776477</v>
      </c>
      <c r="N31" s="45">
        <f t="shared" si="3"/>
        <v>6.934284320897342</v>
      </c>
      <c r="O31" s="45">
        <f t="shared" si="3"/>
        <v>8.6558516801854</v>
      </c>
      <c r="P31" s="45">
        <f t="shared" si="3"/>
        <v>6.294667399670148</v>
      </c>
      <c r="Q31" s="45">
        <f t="shared" si="3"/>
        <v>6.564430714916152</v>
      </c>
      <c r="R31" s="45">
        <f t="shared" si="3"/>
        <v>8.03619665045921</v>
      </c>
      <c r="S31" s="45">
        <f t="shared" si="3"/>
        <v>2.46422893481717</v>
      </c>
      <c r="T31" s="45">
        <f t="shared" si="3"/>
        <v>2.9378179175750025</v>
      </c>
      <c r="U31" s="45">
        <f t="shared" si="3"/>
        <v>5.9742489270386265</v>
      </c>
      <c r="V31" s="45">
        <f t="shared" si="3"/>
        <v>7.700792138774691</v>
      </c>
    </row>
    <row r="32" spans="2:22" ht="12.75">
      <c r="B32" s="40" t="s">
        <v>29</v>
      </c>
      <c r="C32" s="41"/>
      <c r="D32" s="42"/>
      <c r="E32" s="43" t="s">
        <v>30</v>
      </c>
      <c r="F32" s="45">
        <f aca="true" t="shared" si="4" ref="F32:V32">SUM(F24/F20)*100</f>
        <v>35.837169857039015</v>
      </c>
      <c r="G32" s="45">
        <f t="shared" si="4"/>
        <v>32.12052302444571</v>
      </c>
      <c r="H32" s="45">
        <f t="shared" si="4"/>
        <v>38.110191264630316</v>
      </c>
      <c r="I32" s="45">
        <f t="shared" si="4"/>
        <v>29.88505747126437</v>
      </c>
      <c r="J32" s="45">
        <f t="shared" si="4"/>
        <v>37.256719184430025</v>
      </c>
      <c r="K32" s="45">
        <f t="shared" si="4"/>
        <v>31.151048352588788</v>
      </c>
      <c r="L32" s="45">
        <f t="shared" si="4"/>
        <v>43.954802259887</v>
      </c>
      <c r="M32" s="45">
        <f t="shared" si="4"/>
        <v>39.151282666027335</v>
      </c>
      <c r="N32" s="45">
        <f t="shared" si="4"/>
        <v>31.011783827712314</v>
      </c>
      <c r="O32" s="45">
        <f t="shared" si="4"/>
        <v>31.753407682775713</v>
      </c>
      <c r="P32" s="45">
        <f t="shared" si="4"/>
        <v>27.13347921225383</v>
      </c>
      <c r="Q32" s="45">
        <f t="shared" si="4"/>
        <v>27.79220779220779</v>
      </c>
      <c r="R32" s="45">
        <f t="shared" si="4"/>
        <v>39.04193718196175</v>
      </c>
      <c r="S32" s="45">
        <f t="shared" si="4"/>
        <v>13.342696629213483</v>
      </c>
      <c r="T32" s="45">
        <f t="shared" si="4"/>
        <v>15.158991228070176</v>
      </c>
      <c r="U32" s="45">
        <f t="shared" si="4"/>
        <v>26.64548343168407</v>
      </c>
      <c r="V32" s="45">
        <f t="shared" si="4"/>
        <v>32.73076083226753</v>
      </c>
    </row>
    <row r="33" spans="2:23" ht="12.75">
      <c r="B33" s="40" t="s">
        <v>31</v>
      </c>
      <c r="C33" s="41"/>
      <c r="D33" s="42"/>
      <c r="E33" s="43" t="s">
        <v>32</v>
      </c>
      <c r="F33" s="44">
        <v>51218</v>
      </c>
      <c r="G33" s="44">
        <v>7275</v>
      </c>
      <c r="H33" s="44">
        <v>14492</v>
      </c>
      <c r="I33" s="44">
        <v>8281</v>
      </c>
      <c r="J33" s="44">
        <v>4463</v>
      </c>
      <c r="K33" s="44">
        <v>9664</v>
      </c>
      <c r="L33" s="44">
        <v>14647</v>
      </c>
      <c r="M33" s="44">
        <v>17254</v>
      </c>
      <c r="N33" s="44">
        <v>50912</v>
      </c>
      <c r="O33" s="44">
        <v>13355</v>
      </c>
      <c r="P33" s="44">
        <v>5673</v>
      </c>
      <c r="Q33" s="44">
        <v>14335</v>
      </c>
      <c r="R33" s="44">
        <v>23574</v>
      </c>
      <c r="S33" s="44">
        <v>5891</v>
      </c>
      <c r="T33" s="44">
        <v>15087</v>
      </c>
      <c r="U33" s="44">
        <v>9111</v>
      </c>
      <c r="V33" s="44">
        <f aca="true" t="shared" si="5" ref="V33:V42">SUM(F33:U33)</f>
        <v>265232</v>
      </c>
      <c r="W33" s="24"/>
    </row>
    <row r="34" spans="2:22" ht="12.75">
      <c r="B34" s="40" t="s">
        <v>33</v>
      </c>
      <c r="C34" s="41"/>
      <c r="D34" s="42"/>
      <c r="E34" s="43" t="s">
        <v>34</v>
      </c>
      <c r="F34" s="44">
        <v>32110</v>
      </c>
      <c r="G34" s="44">
        <v>4562</v>
      </c>
      <c r="H34" s="44">
        <v>9087</v>
      </c>
      <c r="I34" s="44">
        <v>5191</v>
      </c>
      <c r="J34" s="44">
        <v>2797</v>
      </c>
      <c r="K34" s="44">
        <v>6058</v>
      </c>
      <c r="L34" s="44">
        <v>9183</v>
      </c>
      <c r="M34" s="44">
        <v>10818</v>
      </c>
      <c r="N34" s="44">
        <v>31919</v>
      </c>
      <c r="O34" s="44">
        <v>8372</v>
      </c>
      <c r="P34" s="44">
        <v>3557</v>
      </c>
      <c r="Q34" s="44">
        <v>8987</v>
      </c>
      <c r="R34" s="44">
        <v>14780</v>
      </c>
      <c r="S34" s="44">
        <v>3694</v>
      </c>
      <c r="T34" s="44">
        <v>9458</v>
      </c>
      <c r="U34" s="44">
        <v>5711</v>
      </c>
      <c r="V34" s="44">
        <f t="shared" si="5"/>
        <v>166284</v>
      </c>
    </row>
    <row r="35" spans="2:23" ht="12.75">
      <c r="B35" s="40" t="s">
        <v>35</v>
      </c>
      <c r="C35" s="41"/>
      <c r="D35" s="42"/>
      <c r="E35" s="43" t="s">
        <v>122</v>
      </c>
      <c r="F35" s="44">
        <v>25903</v>
      </c>
      <c r="G35" s="44">
        <v>3638</v>
      </c>
      <c r="H35" s="44">
        <v>7241</v>
      </c>
      <c r="I35" s="44">
        <v>4041</v>
      </c>
      <c r="J35" s="44">
        <v>2263</v>
      </c>
      <c r="K35" s="44">
        <v>4936</v>
      </c>
      <c r="L35" s="44">
        <v>7483</v>
      </c>
      <c r="M35" s="44">
        <v>8788</v>
      </c>
      <c r="N35" s="44">
        <v>25508</v>
      </c>
      <c r="O35" s="44">
        <v>6673</v>
      </c>
      <c r="P35" s="44">
        <v>2856</v>
      </c>
      <c r="Q35" s="44">
        <v>7316</v>
      </c>
      <c r="R35" s="44">
        <v>12108</v>
      </c>
      <c r="S35" s="44">
        <v>2969</v>
      </c>
      <c r="T35" s="44">
        <v>7628</v>
      </c>
      <c r="U35" s="44">
        <v>4600</v>
      </c>
      <c r="V35" s="44">
        <f t="shared" si="5"/>
        <v>133951</v>
      </c>
      <c r="W35" s="24"/>
    </row>
    <row r="36" spans="2:23" ht="12.75">
      <c r="B36" s="40" t="s">
        <v>36</v>
      </c>
      <c r="C36" s="41"/>
      <c r="D36" s="42"/>
      <c r="E36" s="43" t="s">
        <v>123</v>
      </c>
      <c r="F36" s="44">
        <v>25315</v>
      </c>
      <c r="G36" s="44">
        <v>3637</v>
      </c>
      <c r="H36" s="44">
        <v>7251</v>
      </c>
      <c r="I36" s="44">
        <v>4240</v>
      </c>
      <c r="J36" s="44">
        <v>2200</v>
      </c>
      <c r="K36" s="44">
        <v>4728</v>
      </c>
      <c r="L36" s="44">
        <v>7164</v>
      </c>
      <c r="M36" s="44">
        <v>8466</v>
      </c>
      <c r="N36" s="44">
        <v>25404</v>
      </c>
      <c r="O36" s="44">
        <v>6682</v>
      </c>
      <c r="P36" s="44">
        <v>2817</v>
      </c>
      <c r="Q36" s="44">
        <v>7019</v>
      </c>
      <c r="R36" s="44">
        <v>11466</v>
      </c>
      <c r="S36" s="44">
        <v>2922</v>
      </c>
      <c r="T36" s="44">
        <v>7459</v>
      </c>
      <c r="U36" s="44">
        <v>4511</v>
      </c>
      <c r="V36" s="44">
        <f t="shared" si="5"/>
        <v>131281</v>
      </c>
      <c r="W36" s="24"/>
    </row>
    <row r="37" spans="2:23" ht="12.75">
      <c r="B37" s="40" t="s">
        <v>37</v>
      </c>
      <c r="C37" s="41"/>
      <c r="D37" s="42"/>
      <c r="E37" s="43" t="s">
        <v>124</v>
      </c>
      <c r="F37" s="44">
        <v>29097</v>
      </c>
      <c r="G37" s="44">
        <v>3946</v>
      </c>
      <c r="H37" s="44">
        <v>8483</v>
      </c>
      <c r="I37" s="44">
        <v>4574</v>
      </c>
      <c r="J37" s="44">
        <v>2589</v>
      </c>
      <c r="K37" s="44">
        <v>6173</v>
      </c>
      <c r="L37" s="44">
        <v>9458</v>
      </c>
      <c r="M37" s="44">
        <v>13147</v>
      </c>
      <c r="N37" s="44">
        <v>32103</v>
      </c>
      <c r="O37" s="44">
        <v>7455</v>
      </c>
      <c r="P37" s="44">
        <v>3514</v>
      </c>
      <c r="Q37" s="44">
        <v>10850</v>
      </c>
      <c r="R37" s="44">
        <v>16807</v>
      </c>
      <c r="S37" s="44">
        <v>4474</v>
      </c>
      <c r="T37" s="44">
        <v>10009</v>
      </c>
      <c r="U37" s="44">
        <v>5707</v>
      </c>
      <c r="V37" s="44">
        <f t="shared" si="5"/>
        <v>168386</v>
      </c>
      <c r="W37" s="24"/>
    </row>
    <row r="38" spans="2:23" ht="12.75">
      <c r="B38" s="40" t="s">
        <v>38</v>
      </c>
      <c r="C38" s="41"/>
      <c r="D38" s="42"/>
      <c r="E38" s="43" t="s">
        <v>125</v>
      </c>
      <c r="F38" s="44">
        <v>22573</v>
      </c>
      <c r="G38" s="44">
        <v>3081</v>
      </c>
      <c r="H38" s="44">
        <v>6571</v>
      </c>
      <c r="I38" s="44">
        <v>3782</v>
      </c>
      <c r="J38" s="44">
        <v>1938</v>
      </c>
      <c r="K38" s="44">
        <v>4255</v>
      </c>
      <c r="L38" s="44">
        <v>6996</v>
      </c>
      <c r="M38" s="44">
        <v>9339</v>
      </c>
      <c r="N38" s="44">
        <v>23918</v>
      </c>
      <c r="O38" s="44">
        <v>5468</v>
      </c>
      <c r="P38" s="44">
        <v>2506</v>
      </c>
      <c r="Q38" s="44">
        <v>7581</v>
      </c>
      <c r="R38" s="44">
        <v>12858</v>
      </c>
      <c r="S38" s="44">
        <v>3275</v>
      </c>
      <c r="T38" s="44">
        <v>7657</v>
      </c>
      <c r="U38" s="44">
        <v>4146</v>
      </c>
      <c r="V38" s="44">
        <f t="shared" si="5"/>
        <v>125944</v>
      </c>
      <c r="W38" s="24"/>
    </row>
    <row r="39" spans="2:23" ht="12.75">
      <c r="B39" s="40" t="s">
        <v>39</v>
      </c>
      <c r="C39" s="41"/>
      <c r="D39" s="42"/>
      <c r="E39" s="43" t="s">
        <v>126</v>
      </c>
      <c r="F39" s="44">
        <v>15525</v>
      </c>
      <c r="G39" s="44">
        <v>2228</v>
      </c>
      <c r="H39" s="44">
        <v>4724</v>
      </c>
      <c r="I39" s="44">
        <v>2491</v>
      </c>
      <c r="J39" s="44">
        <v>1456</v>
      </c>
      <c r="K39" s="44">
        <v>3353</v>
      </c>
      <c r="L39" s="44">
        <v>5174</v>
      </c>
      <c r="M39" s="44">
        <v>7315</v>
      </c>
      <c r="N39" s="44">
        <v>17164</v>
      </c>
      <c r="O39" s="44">
        <v>4076</v>
      </c>
      <c r="P39" s="44">
        <v>2006</v>
      </c>
      <c r="Q39" s="44">
        <v>5941</v>
      </c>
      <c r="R39" s="44">
        <v>8949</v>
      </c>
      <c r="S39" s="44">
        <v>2356</v>
      </c>
      <c r="T39" s="44">
        <v>5270</v>
      </c>
      <c r="U39" s="44">
        <v>3150</v>
      </c>
      <c r="V39" s="44">
        <f t="shared" si="5"/>
        <v>91178</v>
      </c>
      <c r="W39" s="24"/>
    </row>
    <row r="40" spans="2:23" ht="12.75">
      <c r="B40" s="40" t="s">
        <v>40</v>
      </c>
      <c r="C40" s="41"/>
      <c r="D40" s="42"/>
      <c r="E40" s="43" t="s">
        <v>127</v>
      </c>
      <c r="F40" s="44">
        <v>13572</v>
      </c>
      <c r="G40" s="44">
        <v>1718</v>
      </c>
      <c r="H40" s="44">
        <v>3759</v>
      </c>
      <c r="I40" s="44">
        <v>2083</v>
      </c>
      <c r="J40" s="44">
        <v>1133</v>
      </c>
      <c r="K40" s="44">
        <v>2820</v>
      </c>
      <c r="L40" s="44">
        <v>4284</v>
      </c>
      <c r="M40" s="44">
        <v>5832</v>
      </c>
      <c r="N40" s="44">
        <v>14939</v>
      </c>
      <c r="O40" s="44">
        <v>3379</v>
      </c>
      <c r="P40" s="44">
        <v>1508</v>
      </c>
      <c r="Q40" s="44">
        <v>4909</v>
      </c>
      <c r="R40" s="44">
        <v>7858</v>
      </c>
      <c r="S40" s="44">
        <v>2118</v>
      </c>
      <c r="T40" s="44">
        <v>4739</v>
      </c>
      <c r="U40" s="44">
        <v>2557</v>
      </c>
      <c r="V40" s="44">
        <f t="shared" si="5"/>
        <v>77208</v>
      </c>
      <c r="W40" s="24"/>
    </row>
    <row r="41" spans="2:23" ht="12.75">
      <c r="B41" s="40" t="s">
        <v>41</v>
      </c>
      <c r="C41" s="41"/>
      <c r="D41" s="42"/>
      <c r="E41" s="43" t="s">
        <v>128</v>
      </c>
      <c r="F41" s="44">
        <v>8730</v>
      </c>
      <c r="G41" s="44">
        <v>628</v>
      </c>
      <c r="H41" s="44">
        <v>2340</v>
      </c>
      <c r="I41" s="44">
        <v>2004</v>
      </c>
      <c r="J41" s="44">
        <v>443</v>
      </c>
      <c r="K41" s="44">
        <v>372</v>
      </c>
      <c r="L41" s="44">
        <v>547</v>
      </c>
      <c r="M41" s="44">
        <v>559</v>
      </c>
      <c r="N41" s="44">
        <v>2591</v>
      </c>
      <c r="O41" s="44">
        <v>1433</v>
      </c>
      <c r="P41" s="44">
        <v>374</v>
      </c>
      <c r="Q41" s="44">
        <v>696</v>
      </c>
      <c r="R41" s="44">
        <v>1147</v>
      </c>
      <c r="S41" s="44">
        <v>1104</v>
      </c>
      <c r="T41" s="44">
        <v>1352</v>
      </c>
      <c r="U41" s="44">
        <v>1098</v>
      </c>
      <c r="V41" s="44">
        <f t="shared" si="5"/>
        <v>25418</v>
      </c>
      <c r="W41" s="24"/>
    </row>
    <row r="42" spans="2:23" ht="12.75">
      <c r="B42" s="40" t="s">
        <v>42</v>
      </c>
      <c r="C42" s="41"/>
      <c r="D42" s="42"/>
      <c r="E42" s="43" t="s">
        <v>129</v>
      </c>
      <c r="F42" s="44">
        <v>20367</v>
      </c>
      <c r="G42" s="44">
        <v>3318</v>
      </c>
      <c r="H42" s="44">
        <v>6143</v>
      </c>
      <c r="I42" s="44">
        <v>2570</v>
      </c>
      <c r="J42" s="44">
        <v>2146</v>
      </c>
      <c r="K42" s="44">
        <v>5801</v>
      </c>
      <c r="L42" s="44">
        <v>8911</v>
      </c>
      <c r="M42" s="44">
        <v>12588</v>
      </c>
      <c r="N42" s="44">
        <v>29512</v>
      </c>
      <c r="O42" s="44">
        <v>6022</v>
      </c>
      <c r="P42" s="44">
        <v>3140</v>
      </c>
      <c r="Q42" s="44">
        <v>10154</v>
      </c>
      <c r="R42" s="44">
        <v>15660</v>
      </c>
      <c r="S42" s="44">
        <v>3370</v>
      </c>
      <c r="T42" s="44">
        <v>8657</v>
      </c>
      <c r="U42" s="44">
        <v>4609</v>
      </c>
      <c r="V42" s="44">
        <f t="shared" si="5"/>
        <v>142968</v>
      </c>
      <c r="W42" s="24"/>
    </row>
    <row r="43" spans="2:23" ht="12.75">
      <c r="B43" s="40" t="s">
        <v>43</v>
      </c>
      <c r="C43" s="41"/>
      <c r="D43" s="42"/>
      <c r="E43" s="43" t="s">
        <v>44</v>
      </c>
      <c r="F43" s="45">
        <f>SUM(F37/F33)*100</f>
        <v>56.8101058221719</v>
      </c>
      <c r="G43" s="45">
        <f aca="true" t="shared" si="6" ref="G43:V43">SUM(G37/G33)*100</f>
        <v>54.2405498281787</v>
      </c>
      <c r="H43" s="45">
        <f t="shared" si="6"/>
        <v>58.535743858680654</v>
      </c>
      <c r="I43" s="45">
        <f t="shared" si="6"/>
        <v>55.2348750150948</v>
      </c>
      <c r="J43" s="45">
        <f t="shared" si="6"/>
        <v>58.0103069684069</v>
      </c>
      <c r="K43" s="45">
        <f t="shared" si="6"/>
        <v>63.87624172185431</v>
      </c>
      <c r="L43" s="45">
        <f t="shared" si="6"/>
        <v>64.57295009216905</v>
      </c>
      <c r="M43" s="45">
        <f t="shared" si="6"/>
        <v>76.19682392488698</v>
      </c>
      <c r="N43" s="45">
        <f t="shared" si="6"/>
        <v>63.055861093651785</v>
      </c>
      <c r="O43" s="45">
        <f t="shared" si="6"/>
        <v>55.82178959191314</v>
      </c>
      <c r="P43" s="45">
        <f t="shared" si="6"/>
        <v>61.94253481403138</v>
      </c>
      <c r="Q43" s="45">
        <f t="shared" si="6"/>
        <v>75.68887338681549</v>
      </c>
      <c r="R43" s="45">
        <f t="shared" si="6"/>
        <v>71.29464664460846</v>
      </c>
      <c r="S43" s="45">
        <f t="shared" si="6"/>
        <v>75.94635885248684</v>
      </c>
      <c r="T43" s="45">
        <f t="shared" si="6"/>
        <v>66.34188374096904</v>
      </c>
      <c r="U43" s="45">
        <f t="shared" si="6"/>
        <v>62.638568763033696</v>
      </c>
      <c r="V43" s="45">
        <f t="shared" si="6"/>
        <v>63.48630632804488</v>
      </c>
      <c r="W43" s="24"/>
    </row>
    <row r="44" spans="2:22" ht="12.75">
      <c r="B44" s="40" t="s">
        <v>45</v>
      </c>
      <c r="C44" s="41"/>
      <c r="D44" s="42"/>
      <c r="E44" s="43" t="s">
        <v>46</v>
      </c>
      <c r="F44" s="45">
        <f>SUM(F39/F35)*100</f>
        <v>59.93514264756978</v>
      </c>
      <c r="G44" s="45">
        <f aca="true" t="shared" si="7" ref="G44:V44">SUM(G39/G35)*100</f>
        <v>61.242440901594286</v>
      </c>
      <c r="H44" s="45">
        <f t="shared" si="7"/>
        <v>65.23960778897943</v>
      </c>
      <c r="I44" s="45">
        <f t="shared" si="7"/>
        <v>61.643157634248944</v>
      </c>
      <c r="J44" s="45">
        <f t="shared" si="7"/>
        <v>64.33937251436147</v>
      </c>
      <c r="K44" s="45">
        <f t="shared" si="7"/>
        <v>67.92949756888169</v>
      </c>
      <c r="L44" s="45">
        <f t="shared" si="7"/>
        <v>69.14339168782574</v>
      </c>
      <c r="M44" s="45">
        <f t="shared" si="7"/>
        <v>83.2385070550751</v>
      </c>
      <c r="N44" s="45">
        <f t="shared" si="7"/>
        <v>67.2886937431394</v>
      </c>
      <c r="O44" s="45">
        <f t="shared" si="7"/>
        <v>61.08197212647985</v>
      </c>
      <c r="P44" s="45">
        <f t="shared" si="7"/>
        <v>70.23809523809523</v>
      </c>
      <c r="Q44" s="45">
        <f t="shared" si="7"/>
        <v>81.2055768179333</v>
      </c>
      <c r="R44" s="45">
        <f t="shared" si="7"/>
        <v>73.90981169474728</v>
      </c>
      <c r="S44" s="45">
        <f t="shared" si="7"/>
        <v>79.3533176153587</v>
      </c>
      <c r="T44" s="45">
        <f t="shared" si="7"/>
        <v>69.08757210277923</v>
      </c>
      <c r="U44" s="45">
        <f t="shared" si="7"/>
        <v>68.47826086956522</v>
      </c>
      <c r="V44" s="45">
        <f t="shared" si="7"/>
        <v>68.0681741830968</v>
      </c>
    </row>
    <row r="45" spans="2:22" ht="12.75">
      <c r="B45" s="40" t="s">
        <v>47</v>
      </c>
      <c r="C45" s="41"/>
      <c r="D45" s="42"/>
      <c r="E45" s="43" t="s">
        <v>48</v>
      </c>
      <c r="F45" s="45">
        <f>SUM(F40/F36)*100</f>
        <v>53.61248271775627</v>
      </c>
      <c r="G45" s="45">
        <f aca="true" t="shared" si="8" ref="G45:V45">SUM(G40/G36)*100</f>
        <v>47.23673357162497</v>
      </c>
      <c r="H45" s="45">
        <f t="shared" si="8"/>
        <v>51.841125362019035</v>
      </c>
      <c r="I45" s="45">
        <f t="shared" si="8"/>
        <v>49.12735849056604</v>
      </c>
      <c r="J45" s="45">
        <f t="shared" si="8"/>
        <v>51.5</v>
      </c>
      <c r="K45" s="45">
        <f t="shared" si="8"/>
        <v>59.64467005076142</v>
      </c>
      <c r="L45" s="45">
        <f t="shared" si="8"/>
        <v>59.798994974874375</v>
      </c>
      <c r="M45" s="45">
        <f t="shared" si="8"/>
        <v>68.88731396172926</v>
      </c>
      <c r="N45" s="45">
        <f t="shared" si="8"/>
        <v>58.80569988978114</v>
      </c>
      <c r="O45" s="45">
        <f t="shared" si="8"/>
        <v>50.56869200838072</v>
      </c>
      <c r="P45" s="45">
        <f t="shared" si="8"/>
        <v>53.53212637557685</v>
      </c>
      <c r="Q45" s="45">
        <f t="shared" si="8"/>
        <v>69.93873771192479</v>
      </c>
      <c r="R45" s="45">
        <f t="shared" si="8"/>
        <v>68.53305424733996</v>
      </c>
      <c r="S45" s="45">
        <f t="shared" si="8"/>
        <v>72.48459958932239</v>
      </c>
      <c r="T45" s="45">
        <f t="shared" si="8"/>
        <v>63.53398578897975</v>
      </c>
      <c r="U45" s="45">
        <f t="shared" si="8"/>
        <v>56.68366215916648</v>
      </c>
      <c r="V45" s="45">
        <f t="shared" si="8"/>
        <v>58.8112521994805</v>
      </c>
    </row>
    <row r="46" spans="2:22" ht="12.75">
      <c r="B46" s="40" t="s">
        <v>181</v>
      </c>
      <c r="C46" s="41"/>
      <c r="D46" s="42"/>
      <c r="E46" s="43" t="s">
        <v>49</v>
      </c>
      <c r="F46" s="45">
        <f>SUM(F38/F34)*100</f>
        <v>70.29897228277795</v>
      </c>
      <c r="G46" s="45">
        <f aca="true" t="shared" si="9" ref="G46:V46">SUM(G38/G34)*100</f>
        <v>67.53616834721613</v>
      </c>
      <c r="H46" s="45">
        <f t="shared" si="9"/>
        <v>72.31209420050621</v>
      </c>
      <c r="I46" s="45">
        <f t="shared" si="9"/>
        <v>72.85686765555769</v>
      </c>
      <c r="J46" s="45">
        <f t="shared" si="9"/>
        <v>69.2885234179478</v>
      </c>
      <c r="K46" s="45">
        <f t="shared" si="9"/>
        <v>70.23770221195113</v>
      </c>
      <c r="L46" s="45">
        <f t="shared" si="9"/>
        <v>76.18425351192421</v>
      </c>
      <c r="M46" s="45">
        <f t="shared" si="9"/>
        <v>86.32834165280089</v>
      </c>
      <c r="N46" s="45">
        <f t="shared" si="9"/>
        <v>74.93342523262007</v>
      </c>
      <c r="O46" s="45">
        <f t="shared" si="9"/>
        <v>65.31294792164357</v>
      </c>
      <c r="P46" s="45">
        <f t="shared" si="9"/>
        <v>70.45262861962328</v>
      </c>
      <c r="Q46" s="45">
        <f t="shared" si="9"/>
        <v>84.35517970401692</v>
      </c>
      <c r="R46" s="45">
        <f t="shared" si="9"/>
        <v>86.99594046008119</v>
      </c>
      <c r="S46" s="45">
        <f t="shared" si="9"/>
        <v>88.6572820790471</v>
      </c>
      <c r="T46" s="45">
        <f t="shared" si="9"/>
        <v>80.95791922182279</v>
      </c>
      <c r="U46" s="45">
        <f t="shared" si="9"/>
        <v>72.5967431272982</v>
      </c>
      <c r="V46" s="45">
        <f t="shared" si="9"/>
        <v>75.7402997281759</v>
      </c>
    </row>
    <row r="47" spans="2:23" ht="12.75">
      <c r="B47" s="40" t="s">
        <v>50</v>
      </c>
      <c r="C47" s="41"/>
      <c r="D47" s="42"/>
      <c r="E47" s="43" t="s">
        <v>51</v>
      </c>
      <c r="F47" s="44">
        <v>39357</v>
      </c>
      <c r="G47" s="44">
        <v>5590</v>
      </c>
      <c r="H47" s="44">
        <v>11136</v>
      </c>
      <c r="I47" s="44">
        <v>6365</v>
      </c>
      <c r="J47" s="44">
        <v>3430</v>
      </c>
      <c r="K47" s="44">
        <v>7425</v>
      </c>
      <c r="L47" s="44">
        <v>11254</v>
      </c>
      <c r="M47" s="44">
        <v>13257</v>
      </c>
      <c r="N47" s="44">
        <v>39125</v>
      </c>
      <c r="O47" s="44">
        <v>10264</v>
      </c>
      <c r="P47" s="44">
        <v>4360</v>
      </c>
      <c r="Q47" s="44">
        <v>11014</v>
      </c>
      <c r="R47" s="44">
        <v>18113</v>
      </c>
      <c r="S47" s="44">
        <v>4527</v>
      </c>
      <c r="T47" s="44">
        <v>11595</v>
      </c>
      <c r="U47" s="44">
        <v>7000</v>
      </c>
      <c r="V47" s="44">
        <f>SUM(F47:U47)</f>
        <v>203812</v>
      </c>
      <c r="W47" s="24"/>
    </row>
    <row r="48" spans="2:23" ht="12.75">
      <c r="B48" s="40" t="s">
        <v>52</v>
      </c>
      <c r="C48" s="41"/>
      <c r="D48" s="42"/>
      <c r="E48" s="43" t="s">
        <v>53</v>
      </c>
      <c r="F48" s="44">
        <v>12983</v>
      </c>
      <c r="G48" s="44">
        <v>1843</v>
      </c>
      <c r="H48" s="44">
        <v>3672</v>
      </c>
      <c r="I48" s="44">
        <v>2100</v>
      </c>
      <c r="J48" s="44">
        <v>1132</v>
      </c>
      <c r="K48" s="44">
        <v>2450</v>
      </c>
      <c r="L48" s="44">
        <v>3713</v>
      </c>
      <c r="M48" s="44">
        <v>4373</v>
      </c>
      <c r="N48" s="44">
        <v>12906</v>
      </c>
      <c r="O48" s="44">
        <v>3386</v>
      </c>
      <c r="P48" s="44">
        <v>1438</v>
      </c>
      <c r="Q48" s="44">
        <v>3634</v>
      </c>
      <c r="R48" s="44">
        <v>5975</v>
      </c>
      <c r="S48" s="44">
        <v>1492</v>
      </c>
      <c r="T48" s="44">
        <v>3825</v>
      </c>
      <c r="U48" s="44">
        <v>2310</v>
      </c>
      <c r="V48" s="44">
        <f aca="true" t="shared" si="10" ref="V48:V56">SUM(F48:U48)</f>
        <v>67232</v>
      </c>
      <c r="W48" s="24"/>
    </row>
    <row r="49" spans="2:23" ht="12.75">
      <c r="B49" s="40" t="s">
        <v>54</v>
      </c>
      <c r="C49" s="41"/>
      <c r="D49" s="42"/>
      <c r="E49" s="43" t="s">
        <v>130</v>
      </c>
      <c r="F49" s="44">
        <v>19723</v>
      </c>
      <c r="G49" s="44">
        <v>2770</v>
      </c>
      <c r="H49" s="44">
        <v>5513</v>
      </c>
      <c r="I49" s="44">
        <v>3077</v>
      </c>
      <c r="J49" s="44">
        <v>1723</v>
      </c>
      <c r="K49" s="44">
        <v>3758</v>
      </c>
      <c r="L49" s="44">
        <v>5697</v>
      </c>
      <c r="M49" s="44">
        <v>6689</v>
      </c>
      <c r="N49" s="44">
        <v>19420</v>
      </c>
      <c r="O49" s="44">
        <v>5081</v>
      </c>
      <c r="P49" s="44">
        <v>2174</v>
      </c>
      <c r="Q49" s="44">
        <v>5571</v>
      </c>
      <c r="R49" s="44">
        <v>9219</v>
      </c>
      <c r="S49" s="44">
        <v>2260</v>
      </c>
      <c r="T49" s="44">
        <v>5809</v>
      </c>
      <c r="U49" s="44">
        <v>3502</v>
      </c>
      <c r="V49" s="44">
        <f t="shared" si="10"/>
        <v>101986</v>
      </c>
      <c r="W49" s="24"/>
    </row>
    <row r="50" spans="2:23" ht="12.75">
      <c r="B50" s="40" t="s">
        <v>55</v>
      </c>
      <c r="C50" s="41"/>
      <c r="D50" s="42"/>
      <c r="E50" s="43" t="s">
        <v>131</v>
      </c>
      <c r="F50" s="44">
        <v>19634</v>
      </c>
      <c r="G50" s="44">
        <v>2820</v>
      </c>
      <c r="H50" s="44">
        <v>5623</v>
      </c>
      <c r="I50" s="44">
        <v>3288</v>
      </c>
      <c r="J50" s="44">
        <v>1707</v>
      </c>
      <c r="K50" s="44">
        <v>3667</v>
      </c>
      <c r="L50" s="44">
        <v>5557</v>
      </c>
      <c r="M50" s="44">
        <v>6568</v>
      </c>
      <c r="N50" s="44">
        <v>19705</v>
      </c>
      <c r="O50" s="44">
        <v>5183</v>
      </c>
      <c r="P50" s="44">
        <v>2186</v>
      </c>
      <c r="Q50" s="44">
        <v>5443</v>
      </c>
      <c r="R50" s="44">
        <v>8894</v>
      </c>
      <c r="S50" s="44">
        <v>2267</v>
      </c>
      <c r="T50" s="44">
        <v>5786</v>
      </c>
      <c r="U50" s="44">
        <v>3498</v>
      </c>
      <c r="V50" s="44">
        <f t="shared" si="10"/>
        <v>101826</v>
      </c>
      <c r="W50" s="24"/>
    </row>
    <row r="51" spans="2:23" ht="12.75">
      <c r="B51" s="40" t="s">
        <v>56</v>
      </c>
      <c r="C51" s="41"/>
      <c r="D51" s="42"/>
      <c r="E51" s="43" t="s">
        <v>132</v>
      </c>
      <c r="F51" s="44">
        <v>8748</v>
      </c>
      <c r="G51" s="44">
        <v>316</v>
      </c>
      <c r="H51" s="44">
        <v>1092</v>
      </c>
      <c r="I51" s="44">
        <v>894</v>
      </c>
      <c r="J51" s="44">
        <v>197</v>
      </c>
      <c r="K51" s="44">
        <v>314</v>
      </c>
      <c r="L51" s="44">
        <v>514</v>
      </c>
      <c r="M51" s="44">
        <v>382</v>
      </c>
      <c r="N51" s="44">
        <v>3596</v>
      </c>
      <c r="O51" s="44">
        <v>1143</v>
      </c>
      <c r="P51" s="44">
        <v>149</v>
      </c>
      <c r="Q51" s="44">
        <v>770</v>
      </c>
      <c r="R51" s="44">
        <v>957</v>
      </c>
      <c r="S51" s="44">
        <v>628</v>
      </c>
      <c r="T51" s="44">
        <v>627</v>
      </c>
      <c r="U51" s="44">
        <v>654</v>
      </c>
      <c r="V51" s="44">
        <f t="shared" si="10"/>
        <v>20981</v>
      </c>
      <c r="W51" s="24"/>
    </row>
    <row r="52" spans="2:23" ht="12.75">
      <c r="B52" s="40" t="s">
        <v>57</v>
      </c>
      <c r="C52" s="41"/>
      <c r="D52" s="42"/>
      <c r="E52" s="43" t="s">
        <v>133</v>
      </c>
      <c r="F52" s="44">
        <v>3433</v>
      </c>
      <c r="G52" s="44">
        <v>207</v>
      </c>
      <c r="H52" s="44">
        <v>671</v>
      </c>
      <c r="I52" s="44">
        <v>496</v>
      </c>
      <c r="J52" s="44">
        <v>84</v>
      </c>
      <c r="K52" s="44">
        <v>143</v>
      </c>
      <c r="L52" s="44">
        <v>196</v>
      </c>
      <c r="M52" s="44">
        <v>150</v>
      </c>
      <c r="N52" s="44">
        <v>1317</v>
      </c>
      <c r="O52" s="44">
        <v>407</v>
      </c>
      <c r="P52" s="44">
        <v>75</v>
      </c>
      <c r="Q52" s="44">
        <v>178</v>
      </c>
      <c r="R52" s="44">
        <v>403</v>
      </c>
      <c r="S52" s="44">
        <v>228</v>
      </c>
      <c r="T52" s="44">
        <v>302</v>
      </c>
      <c r="U52" s="44">
        <v>263</v>
      </c>
      <c r="V52" s="44">
        <f t="shared" si="10"/>
        <v>8553</v>
      </c>
      <c r="W52" s="24"/>
    </row>
    <row r="53" spans="2:23" ht="12.75">
      <c r="B53" s="40" t="s">
        <v>58</v>
      </c>
      <c r="C53" s="41"/>
      <c r="D53" s="42"/>
      <c r="E53" s="43" t="s">
        <v>134</v>
      </c>
      <c r="F53" s="44">
        <v>5567</v>
      </c>
      <c r="G53" s="44">
        <v>168</v>
      </c>
      <c r="H53" s="44">
        <v>650</v>
      </c>
      <c r="I53" s="44">
        <v>528</v>
      </c>
      <c r="J53" s="44">
        <v>129</v>
      </c>
      <c r="K53" s="44">
        <v>214</v>
      </c>
      <c r="L53" s="44">
        <v>342</v>
      </c>
      <c r="M53" s="44">
        <v>280</v>
      </c>
      <c r="N53" s="44">
        <v>2225</v>
      </c>
      <c r="O53" s="44">
        <v>742</v>
      </c>
      <c r="P53" s="44">
        <v>91</v>
      </c>
      <c r="Q53" s="44">
        <v>528</v>
      </c>
      <c r="R53" s="44">
        <v>630</v>
      </c>
      <c r="S53" s="44">
        <v>385</v>
      </c>
      <c r="T53" s="44">
        <v>322</v>
      </c>
      <c r="U53" s="44">
        <v>434</v>
      </c>
      <c r="V53" s="44">
        <f t="shared" si="10"/>
        <v>13235</v>
      </c>
      <c r="W53" s="24"/>
    </row>
    <row r="54" spans="2:23" ht="12.75">
      <c r="B54" s="40" t="s">
        <v>59</v>
      </c>
      <c r="C54" s="41"/>
      <c r="D54" s="42"/>
      <c r="E54" s="43" t="s">
        <v>135</v>
      </c>
      <c r="F54" s="44">
        <v>3181</v>
      </c>
      <c r="G54" s="44">
        <v>148</v>
      </c>
      <c r="H54" s="44">
        <v>442</v>
      </c>
      <c r="I54" s="44">
        <v>366</v>
      </c>
      <c r="J54" s="44">
        <v>68</v>
      </c>
      <c r="K54" s="44">
        <v>100</v>
      </c>
      <c r="L54" s="44">
        <v>172</v>
      </c>
      <c r="M54" s="44">
        <v>102</v>
      </c>
      <c r="N54" s="44">
        <v>1371</v>
      </c>
      <c r="O54" s="44">
        <v>401</v>
      </c>
      <c r="P54" s="44">
        <v>58</v>
      </c>
      <c r="Q54" s="44">
        <v>242</v>
      </c>
      <c r="R54" s="44">
        <v>327</v>
      </c>
      <c r="S54" s="44">
        <v>243</v>
      </c>
      <c r="T54" s="44">
        <v>305</v>
      </c>
      <c r="U54" s="44">
        <v>220</v>
      </c>
      <c r="V54" s="44">
        <f t="shared" si="10"/>
        <v>7746</v>
      </c>
      <c r="W54" s="24"/>
    </row>
    <row r="55" spans="2:23" ht="12.75">
      <c r="B55" s="40" t="s">
        <v>60</v>
      </c>
      <c r="C55" s="41"/>
      <c r="D55" s="42"/>
      <c r="E55" s="43" t="s">
        <v>136</v>
      </c>
      <c r="F55" s="44">
        <v>7900</v>
      </c>
      <c r="G55" s="44">
        <v>316</v>
      </c>
      <c r="H55" s="44">
        <v>767</v>
      </c>
      <c r="I55" s="44">
        <v>865</v>
      </c>
      <c r="J55" s="44">
        <v>169</v>
      </c>
      <c r="K55" s="44">
        <v>259</v>
      </c>
      <c r="L55" s="44">
        <v>147</v>
      </c>
      <c r="M55" s="44">
        <v>291</v>
      </c>
      <c r="N55" s="44">
        <v>2471</v>
      </c>
      <c r="O55" s="44">
        <v>658</v>
      </c>
      <c r="P55" s="44">
        <v>149</v>
      </c>
      <c r="Q55" s="44">
        <v>617</v>
      </c>
      <c r="R55" s="44">
        <v>256</v>
      </c>
      <c r="S55" s="44">
        <v>318</v>
      </c>
      <c r="T55" s="44">
        <v>283</v>
      </c>
      <c r="U55" s="44">
        <v>580</v>
      </c>
      <c r="V55" s="44">
        <f t="shared" si="10"/>
        <v>16046</v>
      </c>
      <c r="W55" s="24"/>
    </row>
    <row r="56" spans="2:23" ht="12.75">
      <c r="B56" s="40" t="s">
        <v>61</v>
      </c>
      <c r="C56" s="41"/>
      <c r="D56" s="42"/>
      <c r="E56" s="43" t="s">
        <v>137</v>
      </c>
      <c r="F56" s="44">
        <v>848</v>
      </c>
      <c r="G56" s="44">
        <v>0</v>
      </c>
      <c r="H56" s="44">
        <v>325</v>
      </c>
      <c r="I56" s="44">
        <v>29</v>
      </c>
      <c r="J56" s="44">
        <v>28</v>
      </c>
      <c r="K56" s="44">
        <v>55</v>
      </c>
      <c r="L56" s="44">
        <v>367</v>
      </c>
      <c r="M56" s="44">
        <v>91</v>
      </c>
      <c r="N56" s="44">
        <v>1125</v>
      </c>
      <c r="O56" s="44">
        <v>485</v>
      </c>
      <c r="P56" s="44">
        <v>0</v>
      </c>
      <c r="Q56" s="44">
        <v>153</v>
      </c>
      <c r="R56" s="44">
        <v>701</v>
      </c>
      <c r="S56" s="44">
        <v>310</v>
      </c>
      <c r="T56" s="44">
        <v>344</v>
      </c>
      <c r="U56" s="44">
        <v>74</v>
      </c>
      <c r="V56" s="44">
        <f t="shared" si="10"/>
        <v>4935</v>
      </c>
      <c r="W56" s="24"/>
    </row>
    <row r="57" spans="2:22" ht="12.75">
      <c r="B57" s="40" t="s">
        <v>62</v>
      </c>
      <c r="C57" s="41"/>
      <c r="D57" s="42"/>
      <c r="E57" s="43" t="s">
        <v>63</v>
      </c>
      <c r="F57" s="45">
        <f>SUM(F51/F47)*100</f>
        <v>22.227303910359023</v>
      </c>
      <c r="G57" s="45">
        <f aca="true" t="shared" si="11" ref="G57:V57">SUM(G51/G47)*100</f>
        <v>5.652951699463327</v>
      </c>
      <c r="H57" s="45">
        <f t="shared" si="11"/>
        <v>9.806034482758621</v>
      </c>
      <c r="I57" s="45">
        <f t="shared" si="11"/>
        <v>14.045561665357424</v>
      </c>
      <c r="J57" s="45">
        <f t="shared" si="11"/>
        <v>5.743440233236152</v>
      </c>
      <c r="K57" s="45">
        <f t="shared" si="11"/>
        <v>4.228956228956228</v>
      </c>
      <c r="L57" s="45">
        <f t="shared" si="11"/>
        <v>4.567264972454239</v>
      </c>
      <c r="M57" s="45">
        <f t="shared" si="11"/>
        <v>2.8814965678509465</v>
      </c>
      <c r="N57" s="45">
        <f t="shared" si="11"/>
        <v>9.191054313099041</v>
      </c>
      <c r="O57" s="45">
        <f t="shared" si="11"/>
        <v>11.136009353078721</v>
      </c>
      <c r="P57" s="45">
        <f t="shared" si="11"/>
        <v>3.4174311926605507</v>
      </c>
      <c r="Q57" s="45">
        <f t="shared" si="11"/>
        <v>6.991102233520974</v>
      </c>
      <c r="R57" s="45">
        <f t="shared" si="11"/>
        <v>5.283498040081709</v>
      </c>
      <c r="S57" s="45">
        <f t="shared" si="11"/>
        <v>13.872321625800751</v>
      </c>
      <c r="T57" s="45">
        <f t="shared" si="11"/>
        <v>5.407503234152652</v>
      </c>
      <c r="U57" s="45">
        <f t="shared" si="11"/>
        <v>9.342857142857143</v>
      </c>
      <c r="V57" s="45">
        <f t="shared" si="11"/>
        <v>10.294290817027457</v>
      </c>
    </row>
    <row r="58" spans="2:22" ht="12.75">
      <c r="B58" s="40" t="s">
        <v>64</v>
      </c>
      <c r="C58" s="41"/>
      <c r="D58" s="42"/>
      <c r="E58" s="43" t="s">
        <v>65</v>
      </c>
      <c r="F58" s="45">
        <f>SUM(F53/F49)*100</f>
        <v>28.225929118288295</v>
      </c>
      <c r="G58" s="45">
        <f aca="true" t="shared" si="12" ref="G58:V58">SUM(G53/G49)*100</f>
        <v>6.064981949458484</v>
      </c>
      <c r="H58" s="45">
        <f t="shared" si="12"/>
        <v>11.790313803736623</v>
      </c>
      <c r="I58" s="45">
        <f t="shared" si="12"/>
        <v>17.15957101072473</v>
      </c>
      <c r="J58" s="45">
        <f t="shared" si="12"/>
        <v>7.486941381311666</v>
      </c>
      <c r="K58" s="45">
        <f t="shared" si="12"/>
        <v>5.694518360830228</v>
      </c>
      <c r="L58" s="45">
        <f t="shared" si="12"/>
        <v>6.003159557661927</v>
      </c>
      <c r="M58" s="45">
        <f t="shared" si="12"/>
        <v>4.185976977126626</v>
      </c>
      <c r="N58" s="45">
        <f t="shared" si="12"/>
        <v>11.457260556127704</v>
      </c>
      <c r="O58" s="45">
        <f t="shared" si="12"/>
        <v>14.603424522731745</v>
      </c>
      <c r="P58" s="45">
        <f t="shared" si="12"/>
        <v>4.185832566697332</v>
      </c>
      <c r="Q58" s="45">
        <f t="shared" si="12"/>
        <v>9.477652127086698</v>
      </c>
      <c r="R58" s="45">
        <f t="shared" si="12"/>
        <v>6.83371298405467</v>
      </c>
      <c r="S58" s="45">
        <f t="shared" si="12"/>
        <v>17.035398230088493</v>
      </c>
      <c r="T58" s="45">
        <f t="shared" si="12"/>
        <v>5.54312274057497</v>
      </c>
      <c r="U58" s="45">
        <f t="shared" si="12"/>
        <v>12.392918332381496</v>
      </c>
      <c r="V58" s="45">
        <f t="shared" si="12"/>
        <v>12.977271390190811</v>
      </c>
    </row>
    <row r="59" spans="2:22" ht="12.75">
      <c r="B59" s="40" t="s">
        <v>66</v>
      </c>
      <c r="C59" s="41"/>
      <c r="D59" s="42"/>
      <c r="E59" s="43" t="s">
        <v>67</v>
      </c>
      <c r="F59" s="45">
        <f>SUM(F54/F50)*100</f>
        <v>16.201487216053785</v>
      </c>
      <c r="G59" s="45">
        <f aca="true" t="shared" si="13" ref="G59:V59">SUM(G54/G50)*100</f>
        <v>5.24822695035461</v>
      </c>
      <c r="H59" s="45">
        <f t="shared" si="13"/>
        <v>7.860572648052641</v>
      </c>
      <c r="I59" s="45">
        <f t="shared" si="13"/>
        <v>11.13138686131387</v>
      </c>
      <c r="J59" s="45">
        <f t="shared" si="13"/>
        <v>3.9835969537199762</v>
      </c>
      <c r="K59" s="45">
        <f t="shared" si="13"/>
        <v>2.727024815925825</v>
      </c>
      <c r="L59" s="45">
        <f t="shared" si="13"/>
        <v>3.0951952492351986</v>
      </c>
      <c r="M59" s="45">
        <f t="shared" si="13"/>
        <v>1.5529841656516443</v>
      </c>
      <c r="N59" s="45">
        <f t="shared" si="13"/>
        <v>6.957624968282163</v>
      </c>
      <c r="O59" s="45">
        <f t="shared" si="13"/>
        <v>7.736831950607756</v>
      </c>
      <c r="P59" s="45">
        <f t="shared" si="13"/>
        <v>2.6532479414455628</v>
      </c>
      <c r="Q59" s="45">
        <f t="shared" si="13"/>
        <v>4.44607753077347</v>
      </c>
      <c r="R59" s="45">
        <f t="shared" si="13"/>
        <v>3.676635934337756</v>
      </c>
      <c r="S59" s="45">
        <f t="shared" si="13"/>
        <v>10.719011910013233</v>
      </c>
      <c r="T59" s="45">
        <f t="shared" si="13"/>
        <v>5.271344624956793</v>
      </c>
      <c r="U59" s="45">
        <f t="shared" si="13"/>
        <v>6.289308176100629</v>
      </c>
      <c r="V59" s="45">
        <f t="shared" si="13"/>
        <v>7.607094455247186</v>
      </c>
    </row>
    <row r="60" spans="2:22" ht="12.75">
      <c r="B60" s="40" t="s">
        <v>68</v>
      </c>
      <c r="C60" s="41"/>
      <c r="D60" s="42"/>
      <c r="E60" s="43" t="s">
        <v>69</v>
      </c>
      <c r="F60" s="45">
        <f>SUM(F52/F48)*100</f>
        <v>26.442270661634442</v>
      </c>
      <c r="G60" s="45">
        <f aca="true" t="shared" si="14" ref="G60:V60">SUM(G52/G48)*100</f>
        <v>11.2316874660879</v>
      </c>
      <c r="H60" s="45">
        <f t="shared" si="14"/>
        <v>18.273420479302832</v>
      </c>
      <c r="I60" s="45">
        <f t="shared" si="14"/>
        <v>23.61904761904762</v>
      </c>
      <c r="J60" s="45">
        <f t="shared" si="14"/>
        <v>7.420494699646643</v>
      </c>
      <c r="K60" s="45">
        <f t="shared" si="14"/>
        <v>5.836734693877551</v>
      </c>
      <c r="L60" s="45">
        <f t="shared" si="14"/>
        <v>5.278750336654996</v>
      </c>
      <c r="M60" s="45">
        <f t="shared" si="14"/>
        <v>3.4301394923393547</v>
      </c>
      <c r="N60" s="45">
        <f t="shared" si="14"/>
        <v>10.204556020455602</v>
      </c>
      <c r="O60" s="45">
        <f t="shared" si="14"/>
        <v>12.020082693443591</v>
      </c>
      <c r="P60" s="45">
        <f t="shared" si="14"/>
        <v>5.21557719054242</v>
      </c>
      <c r="Q60" s="45">
        <f t="shared" si="14"/>
        <v>4.898183819482664</v>
      </c>
      <c r="R60" s="45">
        <f t="shared" si="14"/>
        <v>6.7447698744769875</v>
      </c>
      <c r="S60" s="45">
        <f t="shared" si="14"/>
        <v>15.281501340482572</v>
      </c>
      <c r="T60" s="45">
        <f t="shared" si="14"/>
        <v>7.895424836601308</v>
      </c>
      <c r="U60" s="45">
        <f t="shared" si="14"/>
        <v>11.385281385281386</v>
      </c>
      <c r="V60" s="45">
        <f t="shared" si="14"/>
        <v>12.721620656830082</v>
      </c>
    </row>
    <row r="61" spans="2:22" ht="12.75">
      <c r="B61" s="40" t="s">
        <v>70</v>
      </c>
      <c r="C61" s="41"/>
      <c r="D61" s="42"/>
      <c r="E61" s="46" t="s">
        <v>71</v>
      </c>
      <c r="F61" s="44">
        <v>25634</v>
      </c>
      <c r="G61" s="44">
        <v>3642</v>
      </c>
      <c r="H61" s="44">
        <v>7254</v>
      </c>
      <c r="I61" s="44">
        <v>4146</v>
      </c>
      <c r="J61" s="44">
        <v>2234</v>
      </c>
      <c r="K61" s="44">
        <v>4836</v>
      </c>
      <c r="L61" s="44">
        <v>7329</v>
      </c>
      <c r="M61" s="44">
        <v>8634</v>
      </c>
      <c r="N61" s="44">
        <v>25482</v>
      </c>
      <c r="O61" s="44">
        <v>6685</v>
      </c>
      <c r="P61" s="44">
        <v>2840</v>
      </c>
      <c r="Q61" s="44">
        <v>7173</v>
      </c>
      <c r="R61" s="44">
        <v>11796</v>
      </c>
      <c r="S61" s="44">
        <v>2949</v>
      </c>
      <c r="T61" s="44">
        <v>7551</v>
      </c>
      <c r="U61" s="44">
        <v>4559</v>
      </c>
      <c r="V61" s="44">
        <f>SUM(F61:U61)</f>
        <v>132744</v>
      </c>
    </row>
    <row r="62" spans="2:22" ht="13.5" customHeight="1">
      <c r="B62" s="40" t="s">
        <v>72</v>
      </c>
      <c r="C62" s="47"/>
      <c r="D62" s="48"/>
      <c r="E62" s="43" t="s">
        <v>73</v>
      </c>
      <c r="F62" s="44">
        <v>11129</v>
      </c>
      <c r="G62" s="44">
        <v>1582</v>
      </c>
      <c r="H62" s="44">
        <v>3149</v>
      </c>
      <c r="I62" s="44">
        <v>1799</v>
      </c>
      <c r="J62" s="44">
        <v>970</v>
      </c>
      <c r="K62" s="44">
        <v>2099</v>
      </c>
      <c r="L62" s="44">
        <v>3182</v>
      </c>
      <c r="M62" s="44">
        <v>3750</v>
      </c>
      <c r="N62" s="44">
        <v>11062</v>
      </c>
      <c r="O62" s="44">
        <v>2903</v>
      </c>
      <c r="P62" s="44">
        <v>1234</v>
      </c>
      <c r="Q62" s="44">
        <v>3114</v>
      </c>
      <c r="R62" s="44">
        <v>5122</v>
      </c>
      <c r="S62" s="44">
        <v>1280</v>
      </c>
      <c r="T62" s="44">
        <v>3278</v>
      </c>
      <c r="U62" s="44">
        <v>1979</v>
      </c>
      <c r="V62" s="44">
        <f aca="true" t="shared" si="15" ref="V62:V70">SUM(F62:U62)</f>
        <v>57632</v>
      </c>
    </row>
    <row r="63" spans="2:22" ht="12.75">
      <c r="B63" s="40" t="s">
        <v>74</v>
      </c>
      <c r="C63" s="41"/>
      <c r="D63" s="42"/>
      <c r="E63" s="46" t="s">
        <v>138</v>
      </c>
      <c r="F63" s="44">
        <v>12806</v>
      </c>
      <c r="G63" s="44">
        <v>1799</v>
      </c>
      <c r="H63" s="44">
        <v>3580</v>
      </c>
      <c r="I63" s="44">
        <v>1998</v>
      </c>
      <c r="J63" s="44">
        <v>1118</v>
      </c>
      <c r="K63" s="44">
        <v>2440</v>
      </c>
      <c r="L63" s="44">
        <v>3699</v>
      </c>
      <c r="M63" s="44">
        <v>4343</v>
      </c>
      <c r="N63" s="44">
        <v>12608</v>
      </c>
      <c r="O63" s="44">
        <v>3299</v>
      </c>
      <c r="P63" s="44">
        <v>1412</v>
      </c>
      <c r="Q63" s="44">
        <v>3617</v>
      </c>
      <c r="R63" s="44">
        <v>5986</v>
      </c>
      <c r="S63" s="44">
        <v>1467</v>
      </c>
      <c r="T63" s="44">
        <v>3771</v>
      </c>
      <c r="U63" s="44">
        <v>2274</v>
      </c>
      <c r="V63" s="44">
        <f t="shared" si="15"/>
        <v>66217</v>
      </c>
    </row>
    <row r="64" spans="2:22" ht="12.75">
      <c r="B64" s="40" t="s">
        <v>75</v>
      </c>
      <c r="C64" s="41"/>
      <c r="D64" s="42"/>
      <c r="E64" s="43" t="s">
        <v>139</v>
      </c>
      <c r="F64" s="44">
        <v>12828</v>
      </c>
      <c r="G64" s="44">
        <v>1843</v>
      </c>
      <c r="H64" s="44">
        <v>3674</v>
      </c>
      <c r="I64" s="44">
        <v>2148</v>
      </c>
      <c r="J64" s="44">
        <v>1116</v>
      </c>
      <c r="K64" s="44">
        <v>2396</v>
      </c>
      <c r="L64" s="44">
        <v>3630</v>
      </c>
      <c r="M64" s="44">
        <v>4291</v>
      </c>
      <c r="N64" s="44">
        <v>12874</v>
      </c>
      <c r="O64" s="44">
        <v>3386</v>
      </c>
      <c r="P64" s="44">
        <v>1428</v>
      </c>
      <c r="Q64" s="44">
        <v>3556</v>
      </c>
      <c r="R64" s="44">
        <v>5810</v>
      </c>
      <c r="S64" s="44">
        <v>1482</v>
      </c>
      <c r="T64" s="44">
        <v>3780</v>
      </c>
      <c r="U64" s="44">
        <v>2285</v>
      </c>
      <c r="V64" s="44">
        <f t="shared" si="15"/>
        <v>66527</v>
      </c>
    </row>
    <row r="65" spans="2:22" ht="12.75">
      <c r="B65" s="40" t="s">
        <v>76</v>
      </c>
      <c r="C65" s="41"/>
      <c r="D65" s="42"/>
      <c r="E65" s="43" t="s">
        <v>140</v>
      </c>
      <c r="F65" s="44">
        <v>5697</v>
      </c>
      <c r="G65" s="44">
        <v>0</v>
      </c>
      <c r="H65" s="44">
        <v>134</v>
      </c>
      <c r="I65" s="44">
        <v>662</v>
      </c>
      <c r="J65" s="44">
        <v>67</v>
      </c>
      <c r="K65" s="44">
        <v>137</v>
      </c>
      <c r="L65" s="44">
        <v>221</v>
      </c>
      <c r="M65" s="44">
        <v>90</v>
      </c>
      <c r="N65" s="44">
        <v>768</v>
      </c>
      <c r="O65" s="44">
        <v>28</v>
      </c>
      <c r="P65" s="44">
        <v>103</v>
      </c>
      <c r="Q65" s="44">
        <v>210</v>
      </c>
      <c r="R65" s="44">
        <v>339</v>
      </c>
      <c r="S65" s="44">
        <v>147</v>
      </c>
      <c r="T65" s="44">
        <v>183</v>
      </c>
      <c r="U65" s="44">
        <v>176</v>
      </c>
      <c r="V65" s="44">
        <f t="shared" si="15"/>
        <v>8962</v>
      </c>
    </row>
    <row r="66" spans="2:22" ht="12.75">
      <c r="B66" s="40" t="s">
        <v>77</v>
      </c>
      <c r="C66" s="41"/>
      <c r="D66" s="42"/>
      <c r="E66" s="43" t="s">
        <v>141</v>
      </c>
      <c r="F66" s="44">
        <v>2541</v>
      </c>
      <c r="G66" s="44">
        <v>0</v>
      </c>
      <c r="H66" s="44">
        <v>75</v>
      </c>
      <c r="I66" s="44">
        <v>323</v>
      </c>
      <c r="J66" s="44">
        <v>25</v>
      </c>
      <c r="K66" s="44">
        <v>47</v>
      </c>
      <c r="L66" s="44">
        <v>83</v>
      </c>
      <c r="M66" s="44">
        <v>24</v>
      </c>
      <c r="N66" s="44">
        <v>387</v>
      </c>
      <c r="O66" s="44">
        <v>10</v>
      </c>
      <c r="P66" s="44">
        <v>40</v>
      </c>
      <c r="Q66" s="44">
        <v>38</v>
      </c>
      <c r="R66" s="44">
        <v>95</v>
      </c>
      <c r="S66" s="44">
        <v>57</v>
      </c>
      <c r="T66" s="44">
        <v>52</v>
      </c>
      <c r="U66" s="44">
        <v>74</v>
      </c>
      <c r="V66" s="44">
        <f t="shared" si="15"/>
        <v>3871</v>
      </c>
    </row>
    <row r="67" spans="2:22" ht="12.75">
      <c r="B67" s="40" t="s">
        <v>78</v>
      </c>
      <c r="C67" s="41"/>
      <c r="D67" s="42"/>
      <c r="E67" s="43" t="s">
        <v>142</v>
      </c>
      <c r="F67" s="44">
        <v>3280</v>
      </c>
      <c r="G67" s="44">
        <v>0</v>
      </c>
      <c r="H67" s="44">
        <v>102</v>
      </c>
      <c r="I67" s="44">
        <v>343</v>
      </c>
      <c r="J67" s="44">
        <v>36</v>
      </c>
      <c r="K67" s="44">
        <v>76</v>
      </c>
      <c r="L67" s="44">
        <v>137</v>
      </c>
      <c r="M67" s="44">
        <v>56</v>
      </c>
      <c r="N67" s="44">
        <v>546</v>
      </c>
      <c r="O67" s="44">
        <v>21</v>
      </c>
      <c r="P67" s="44">
        <v>80</v>
      </c>
      <c r="Q67" s="44">
        <v>153</v>
      </c>
      <c r="R67" s="44">
        <v>231</v>
      </c>
      <c r="S67" s="44">
        <v>121</v>
      </c>
      <c r="T67" s="44">
        <v>86</v>
      </c>
      <c r="U67" s="44">
        <v>91</v>
      </c>
      <c r="V67" s="44">
        <f t="shared" si="15"/>
        <v>5359</v>
      </c>
    </row>
    <row r="68" spans="2:22" ht="12.75">
      <c r="B68" s="40" t="s">
        <v>79</v>
      </c>
      <c r="C68" s="41"/>
      <c r="D68" s="42"/>
      <c r="E68" s="43" t="s">
        <v>143</v>
      </c>
      <c r="F68" s="44">
        <v>2417</v>
      </c>
      <c r="G68" s="44">
        <v>0</v>
      </c>
      <c r="H68" s="44">
        <v>32</v>
      </c>
      <c r="I68" s="44">
        <v>319</v>
      </c>
      <c r="J68" s="44">
        <v>31</v>
      </c>
      <c r="K68" s="44">
        <v>61</v>
      </c>
      <c r="L68" s="44">
        <v>84</v>
      </c>
      <c r="M68" s="44">
        <v>34</v>
      </c>
      <c r="N68" s="44">
        <v>222</v>
      </c>
      <c r="O68" s="44">
        <v>7</v>
      </c>
      <c r="P68" s="44">
        <v>23</v>
      </c>
      <c r="Q68" s="44">
        <v>57</v>
      </c>
      <c r="R68" s="44">
        <v>108</v>
      </c>
      <c r="S68" s="44">
        <v>26</v>
      </c>
      <c r="T68" s="44">
        <v>97</v>
      </c>
      <c r="U68" s="44">
        <v>85</v>
      </c>
      <c r="V68" s="44">
        <f t="shared" si="15"/>
        <v>3603</v>
      </c>
    </row>
    <row r="69" spans="2:22" ht="12.75">
      <c r="B69" s="40" t="s">
        <v>80</v>
      </c>
      <c r="C69" s="41"/>
      <c r="D69" s="42"/>
      <c r="E69" s="46" t="s">
        <v>144</v>
      </c>
      <c r="F69" s="44">
        <v>3991</v>
      </c>
      <c r="G69" s="44">
        <v>0</v>
      </c>
      <c r="H69" s="44">
        <v>134</v>
      </c>
      <c r="I69" s="44">
        <v>584</v>
      </c>
      <c r="J69" s="44">
        <v>67</v>
      </c>
      <c r="K69" s="44">
        <v>137</v>
      </c>
      <c r="L69" s="44">
        <v>51</v>
      </c>
      <c r="M69" s="44">
        <v>90</v>
      </c>
      <c r="N69" s="44">
        <v>535</v>
      </c>
      <c r="O69" s="44">
        <v>0</v>
      </c>
      <c r="P69" s="44">
        <v>103</v>
      </c>
      <c r="Q69" s="44">
        <v>149</v>
      </c>
      <c r="R69" s="44">
        <v>88</v>
      </c>
      <c r="S69" s="44">
        <v>147</v>
      </c>
      <c r="T69" s="44">
        <v>183</v>
      </c>
      <c r="U69" s="44">
        <v>176</v>
      </c>
      <c r="V69" s="44">
        <f t="shared" si="15"/>
        <v>6435</v>
      </c>
    </row>
    <row r="70" spans="2:22" ht="12.75">
      <c r="B70" s="40" t="s">
        <v>81</v>
      </c>
      <c r="C70" s="41"/>
      <c r="D70" s="42"/>
      <c r="E70" s="46" t="s">
        <v>145</v>
      </c>
      <c r="F70" s="44">
        <v>1706</v>
      </c>
      <c r="G70" s="44">
        <v>0</v>
      </c>
      <c r="H70" s="44">
        <v>0</v>
      </c>
      <c r="I70" s="44">
        <v>78</v>
      </c>
      <c r="J70" s="44">
        <v>0</v>
      </c>
      <c r="K70" s="44">
        <v>0</v>
      </c>
      <c r="L70" s="44">
        <v>170</v>
      </c>
      <c r="M70" s="44">
        <v>0</v>
      </c>
      <c r="N70" s="44">
        <v>233</v>
      </c>
      <c r="O70" s="44">
        <v>28</v>
      </c>
      <c r="P70" s="44">
        <v>0</v>
      </c>
      <c r="Q70" s="44">
        <v>61</v>
      </c>
      <c r="R70" s="44">
        <v>251</v>
      </c>
      <c r="S70" s="44">
        <v>0</v>
      </c>
      <c r="T70" s="44">
        <v>0</v>
      </c>
      <c r="U70" s="44">
        <v>0</v>
      </c>
      <c r="V70" s="44">
        <f t="shared" si="15"/>
        <v>2527</v>
      </c>
    </row>
    <row r="71" spans="2:22" ht="12.75">
      <c r="B71" s="40" t="s">
        <v>82</v>
      </c>
      <c r="C71" s="41"/>
      <c r="D71" s="42"/>
      <c r="E71" s="43" t="s">
        <v>83</v>
      </c>
      <c r="F71" s="45">
        <f>SUM(F65/F61)*100</f>
        <v>22.224389482718266</v>
      </c>
      <c r="G71" s="45">
        <f aca="true" t="shared" si="16" ref="G71:V71">SUM(G65/G61)*100</f>
        <v>0</v>
      </c>
      <c r="H71" s="45">
        <f t="shared" si="16"/>
        <v>1.8472566859663635</v>
      </c>
      <c r="I71" s="45">
        <f t="shared" si="16"/>
        <v>15.96719729860106</v>
      </c>
      <c r="J71" s="45">
        <f t="shared" si="16"/>
        <v>2.999104744852283</v>
      </c>
      <c r="K71" s="45">
        <f t="shared" si="16"/>
        <v>2.8329197684036393</v>
      </c>
      <c r="L71" s="45">
        <f t="shared" si="16"/>
        <v>3.01541820166462</v>
      </c>
      <c r="M71" s="45">
        <f t="shared" si="16"/>
        <v>1.0423905489923557</v>
      </c>
      <c r="N71" s="45">
        <f t="shared" si="16"/>
        <v>3.0138921591711796</v>
      </c>
      <c r="O71" s="45">
        <f t="shared" si="16"/>
        <v>0.41884816753926707</v>
      </c>
      <c r="P71" s="45">
        <f t="shared" si="16"/>
        <v>3.6267605633802815</v>
      </c>
      <c r="Q71" s="45">
        <f t="shared" si="16"/>
        <v>2.9276453366792135</v>
      </c>
      <c r="R71" s="45">
        <f t="shared" si="16"/>
        <v>2.873855544252289</v>
      </c>
      <c r="S71" s="45">
        <f t="shared" si="16"/>
        <v>4.984740590030519</v>
      </c>
      <c r="T71" s="45">
        <f t="shared" si="16"/>
        <v>2.4235200635677394</v>
      </c>
      <c r="U71" s="45">
        <f t="shared" si="16"/>
        <v>3.8604957227462164</v>
      </c>
      <c r="V71" s="45">
        <f t="shared" si="16"/>
        <v>6.7513409268968845</v>
      </c>
    </row>
    <row r="72" spans="2:22" ht="12.75">
      <c r="B72" s="40" t="s">
        <v>84</v>
      </c>
      <c r="C72" s="41"/>
      <c r="D72" s="42"/>
      <c r="E72" s="43" t="s">
        <v>85</v>
      </c>
      <c r="F72" s="45">
        <f>SUM(F67/F63)*100</f>
        <v>25.612993909105107</v>
      </c>
      <c r="G72" s="45">
        <f aca="true" t="shared" si="17" ref="G72:V72">SUM(G67/G63)*100</f>
        <v>0</v>
      </c>
      <c r="H72" s="45">
        <f t="shared" si="17"/>
        <v>2.8491620111731844</v>
      </c>
      <c r="I72" s="45">
        <f t="shared" si="17"/>
        <v>17.167167167167165</v>
      </c>
      <c r="J72" s="45">
        <f t="shared" si="17"/>
        <v>3.2200357781753133</v>
      </c>
      <c r="K72" s="45">
        <f t="shared" si="17"/>
        <v>3.114754098360656</v>
      </c>
      <c r="L72" s="45">
        <f t="shared" si="17"/>
        <v>3.7037037037037033</v>
      </c>
      <c r="M72" s="45">
        <f t="shared" si="17"/>
        <v>1.289431268708266</v>
      </c>
      <c r="N72" s="45">
        <f t="shared" si="17"/>
        <v>4.3305837563451774</v>
      </c>
      <c r="O72" s="45">
        <f t="shared" si="17"/>
        <v>0.6365565322825099</v>
      </c>
      <c r="P72" s="45">
        <f t="shared" si="17"/>
        <v>5.6657223796034</v>
      </c>
      <c r="Q72" s="45">
        <f t="shared" si="17"/>
        <v>4.2300248824993085</v>
      </c>
      <c r="R72" s="45">
        <f t="shared" si="17"/>
        <v>3.859004343468092</v>
      </c>
      <c r="S72" s="45">
        <f t="shared" si="17"/>
        <v>8.248125426039536</v>
      </c>
      <c r="T72" s="45">
        <f t="shared" si="17"/>
        <v>2.2805621850967914</v>
      </c>
      <c r="U72" s="45">
        <f t="shared" si="17"/>
        <v>4.001759014951627</v>
      </c>
      <c r="V72" s="45">
        <f t="shared" si="17"/>
        <v>8.093087877735325</v>
      </c>
    </row>
    <row r="73" spans="2:22" ht="12.75">
      <c r="B73" s="40" t="s">
        <v>86</v>
      </c>
      <c r="C73" s="41"/>
      <c r="D73" s="42"/>
      <c r="E73" s="43" t="s">
        <v>87</v>
      </c>
      <c r="F73" s="45">
        <f>SUM(F68/F64)*100</f>
        <v>18.841596507639537</v>
      </c>
      <c r="G73" s="45">
        <f aca="true" t="shared" si="18" ref="G73:V73">SUM(G68/G64)*100</f>
        <v>0</v>
      </c>
      <c r="H73" s="45">
        <f t="shared" si="18"/>
        <v>0.8709853021230267</v>
      </c>
      <c r="I73" s="45">
        <f t="shared" si="18"/>
        <v>14.851024208566107</v>
      </c>
      <c r="J73" s="45">
        <f t="shared" si="18"/>
        <v>2.7777777777777777</v>
      </c>
      <c r="K73" s="45">
        <f t="shared" si="18"/>
        <v>2.5459098497495827</v>
      </c>
      <c r="L73" s="45">
        <f t="shared" si="18"/>
        <v>2.3140495867768593</v>
      </c>
      <c r="M73" s="45">
        <f t="shared" si="18"/>
        <v>0.7923560941505478</v>
      </c>
      <c r="N73" s="45">
        <f t="shared" si="18"/>
        <v>1.7244057790896379</v>
      </c>
      <c r="O73" s="45">
        <f t="shared" si="18"/>
        <v>0.2067336089781453</v>
      </c>
      <c r="P73" s="45">
        <f t="shared" si="18"/>
        <v>1.610644257703081</v>
      </c>
      <c r="Q73" s="45">
        <f t="shared" si="18"/>
        <v>1.6029246344206973</v>
      </c>
      <c r="R73" s="45">
        <f t="shared" si="18"/>
        <v>1.8588640275387263</v>
      </c>
      <c r="S73" s="45">
        <f t="shared" si="18"/>
        <v>1.7543859649122806</v>
      </c>
      <c r="T73" s="45">
        <f t="shared" si="18"/>
        <v>2.5661375661375665</v>
      </c>
      <c r="U73" s="45">
        <f t="shared" si="18"/>
        <v>3.7199124726477026</v>
      </c>
      <c r="V73" s="45">
        <f t="shared" si="18"/>
        <v>5.415846197784358</v>
      </c>
    </row>
    <row r="74" spans="2:22" ht="12.75">
      <c r="B74" s="40" t="s">
        <v>88</v>
      </c>
      <c r="C74" s="41"/>
      <c r="D74" s="42"/>
      <c r="E74" s="43" t="s">
        <v>89</v>
      </c>
      <c r="F74" s="45">
        <f>SUM(F66/F62)*100</f>
        <v>22.832240093449546</v>
      </c>
      <c r="G74" s="45">
        <f aca="true" t="shared" si="19" ref="G74:V74">SUM(G66/G62)*100</f>
        <v>0</v>
      </c>
      <c r="H74" s="45">
        <f t="shared" si="19"/>
        <v>2.3817084788821847</v>
      </c>
      <c r="I74" s="45">
        <f t="shared" si="19"/>
        <v>17.954419121734297</v>
      </c>
      <c r="J74" s="45">
        <f t="shared" si="19"/>
        <v>2.5773195876288657</v>
      </c>
      <c r="K74" s="45">
        <f t="shared" si="19"/>
        <v>2.2391615054787994</v>
      </c>
      <c r="L74" s="45">
        <f t="shared" si="19"/>
        <v>2.6084223758642366</v>
      </c>
      <c r="M74" s="45">
        <f t="shared" si="19"/>
        <v>0.64</v>
      </c>
      <c r="N74" s="45">
        <f t="shared" si="19"/>
        <v>3.4984632073766044</v>
      </c>
      <c r="O74" s="45">
        <f t="shared" si="19"/>
        <v>0.34447123665173957</v>
      </c>
      <c r="P74" s="45">
        <f t="shared" si="19"/>
        <v>3.2414910858995136</v>
      </c>
      <c r="Q74" s="45">
        <f t="shared" si="19"/>
        <v>1.220295439948619</v>
      </c>
      <c r="R74" s="45">
        <f t="shared" si="19"/>
        <v>1.8547442405310426</v>
      </c>
      <c r="S74" s="45">
        <f t="shared" si="19"/>
        <v>4.453125</v>
      </c>
      <c r="T74" s="45">
        <f t="shared" si="19"/>
        <v>1.586333129957291</v>
      </c>
      <c r="U74" s="45">
        <f t="shared" si="19"/>
        <v>3.739262253663466</v>
      </c>
      <c r="V74" s="45">
        <f t="shared" si="19"/>
        <v>6.71675458078845</v>
      </c>
    </row>
    <row r="75" spans="2:22" ht="12.75">
      <c r="B75" s="40" t="s">
        <v>90</v>
      </c>
      <c r="C75" s="41"/>
      <c r="D75" s="42"/>
      <c r="E75" s="43" t="s">
        <v>91</v>
      </c>
      <c r="F75" s="44">
        <f aca="true" t="shared" si="20" ref="F75:V75">SUM(F23+F37+F51+F65)</f>
        <v>49240</v>
      </c>
      <c r="G75" s="44">
        <f t="shared" si="20"/>
        <v>5091</v>
      </c>
      <c r="H75" s="44">
        <f t="shared" si="20"/>
        <v>11583</v>
      </c>
      <c r="I75" s="44">
        <f t="shared" si="20"/>
        <v>6980</v>
      </c>
      <c r="J75" s="44">
        <f t="shared" si="20"/>
        <v>3455</v>
      </c>
      <c r="K75" s="44">
        <f t="shared" si="20"/>
        <v>7735</v>
      </c>
      <c r="L75" s="44">
        <f t="shared" si="20"/>
        <v>12388</v>
      </c>
      <c r="M75" s="44">
        <f t="shared" si="20"/>
        <v>15509</v>
      </c>
      <c r="N75" s="44">
        <f t="shared" si="20"/>
        <v>41131</v>
      </c>
      <c r="O75" s="44">
        <f t="shared" si="20"/>
        <v>10212</v>
      </c>
      <c r="P75" s="44">
        <f t="shared" si="20"/>
        <v>4248</v>
      </c>
      <c r="Q75" s="44">
        <f t="shared" si="20"/>
        <v>13054</v>
      </c>
      <c r="R75" s="44">
        <f t="shared" si="20"/>
        <v>20507</v>
      </c>
      <c r="S75" s="44">
        <f t="shared" si="20"/>
        <v>5444</v>
      </c>
      <c r="T75" s="44">
        <f t="shared" si="20"/>
        <v>11375</v>
      </c>
      <c r="U75" s="44">
        <f t="shared" si="20"/>
        <v>7290</v>
      </c>
      <c r="V75" s="44">
        <f t="shared" si="20"/>
        <v>225242</v>
      </c>
    </row>
    <row r="76" spans="2:22" ht="12.75">
      <c r="B76" s="40" t="s">
        <v>92</v>
      </c>
      <c r="C76" s="41"/>
      <c r="D76" s="42"/>
      <c r="E76" s="43" t="s">
        <v>93</v>
      </c>
      <c r="F76" s="44">
        <v>1805</v>
      </c>
      <c r="G76" s="44">
        <v>468</v>
      </c>
      <c r="H76" s="44">
        <v>866</v>
      </c>
      <c r="I76" s="44">
        <v>371</v>
      </c>
      <c r="J76" s="44">
        <v>403</v>
      </c>
      <c r="K76" s="44">
        <v>684</v>
      </c>
      <c r="L76" s="44">
        <v>1301</v>
      </c>
      <c r="M76" s="44">
        <v>786</v>
      </c>
      <c r="N76" s="44">
        <v>2950</v>
      </c>
      <c r="O76" s="44">
        <v>1231</v>
      </c>
      <c r="P76" s="44">
        <v>366</v>
      </c>
      <c r="Q76" s="44">
        <v>742</v>
      </c>
      <c r="R76" s="44">
        <v>1261</v>
      </c>
      <c r="S76" s="44">
        <v>38</v>
      </c>
      <c r="T76" s="44">
        <v>334</v>
      </c>
      <c r="U76" s="44">
        <v>356</v>
      </c>
      <c r="V76" s="44">
        <f>SUM(F76:U76)</f>
        <v>13962</v>
      </c>
    </row>
    <row r="77" spans="2:22" ht="12.75">
      <c r="B77" s="40" t="s">
        <v>94</v>
      </c>
      <c r="C77" s="41"/>
      <c r="D77" s="42"/>
      <c r="E77" s="43" t="s">
        <v>95</v>
      </c>
      <c r="F77" s="44">
        <v>18295</v>
      </c>
      <c r="G77" s="44">
        <v>2794</v>
      </c>
      <c r="H77" s="44">
        <v>6566</v>
      </c>
      <c r="I77" s="44">
        <v>3791</v>
      </c>
      <c r="J77" s="44">
        <v>2443</v>
      </c>
      <c r="K77" s="44">
        <v>5912</v>
      </c>
      <c r="L77" s="44">
        <v>9237</v>
      </c>
      <c r="M77" s="44">
        <v>13050</v>
      </c>
      <c r="N77" s="44">
        <v>29971</v>
      </c>
      <c r="O77" s="44">
        <v>7334</v>
      </c>
      <c r="P77" s="44">
        <v>3467</v>
      </c>
      <c r="Q77" s="44">
        <v>10298</v>
      </c>
      <c r="R77" s="44">
        <v>14732</v>
      </c>
      <c r="S77" s="44">
        <v>4296</v>
      </c>
      <c r="T77" s="44">
        <v>8278</v>
      </c>
      <c r="U77" s="44">
        <v>5333</v>
      </c>
      <c r="V77" s="44">
        <f>SUM(F77:U77)</f>
        <v>145797</v>
      </c>
    </row>
    <row r="78" spans="2:22" ht="12.75">
      <c r="B78" s="40" t="s">
        <v>96</v>
      </c>
      <c r="C78" s="41"/>
      <c r="D78" s="42"/>
      <c r="E78" s="43" t="s">
        <v>97</v>
      </c>
      <c r="F78" s="44">
        <v>1007</v>
      </c>
      <c r="G78" s="44">
        <v>166</v>
      </c>
      <c r="H78" s="44">
        <v>652</v>
      </c>
      <c r="I78" s="44">
        <v>576</v>
      </c>
      <c r="J78" s="44">
        <v>197</v>
      </c>
      <c r="K78" s="44">
        <v>280</v>
      </c>
      <c r="L78" s="44">
        <v>478</v>
      </c>
      <c r="M78" s="44">
        <v>352</v>
      </c>
      <c r="N78" s="44">
        <v>2699</v>
      </c>
      <c r="O78" s="44">
        <v>1136</v>
      </c>
      <c r="P78" s="44">
        <v>149</v>
      </c>
      <c r="Q78" s="44">
        <v>652</v>
      </c>
      <c r="R78" s="44">
        <v>697</v>
      </c>
      <c r="S78" s="44">
        <v>545</v>
      </c>
      <c r="T78" s="44">
        <v>388</v>
      </c>
      <c r="U78" s="44">
        <v>585</v>
      </c>
      <c r="V78" s="44">
        <f>SUM(F78:U78)</f>
        <v>10559</v>
      </c>
    </row>
    <row r="79" spans="2:22" ht="12.75">
      <c r="B79" s="40" t="s">
        <v>98</v>
      </c>
      <c r="C79" s="41"/>
      <c r="D79" s="42"/>
      <c r="E79" s="43" t="s">
        <v>99</v>
      </c>
      <c r="F79" s="44">
        <v>1838</v>
      </c>
      <c r="G79" s="44">
        <v>0</v>
      </c>
      <c r="H79" s="44">
        <v>35</v>
      </c>
      <c r="I79" s="44">
        <v>423</v>
      </c>
      <c r="J79" s="44">
        <v>55</v>
      </c>
      <c r="K79" s="44">
        <v>114</v>
      </c>
      <c r="L79" s="44">
        <v>209</v>
      </c>
      <c r="M79" s="44">
        <v>60</v>
      </c>
      <c r="N79" s="44">
        <v>204</v>
      </c>
      <c r="O79" s="44">
        <v>28</v>
      </c>
      <c r="P79" s="44">
        <v>97</v>
      </c>
      <c r="Q79" s="44">
        <v>207</v>
      </c>
      <c r="R79" s="44">
        <v>280</v>
      </c>
      <c r="S79" s="44">
        <v>127</v>
      </c>
      <c r="T79" s="44">
        <v>0</v>
      </c>
      <c r="U79" s="44">
        <v>135</v>
      </c>
      <c r="V79" s="44">
        <f>SUM(F79:U79)</f>
        <v>3812</v>
      </c>
    </row>
    <row r="80" spans="2:22" ht="12.75">
      <c r="B80" s="40" t="s">
        <v>100</v>
      </c>
      <c r="C80" s="41"/>
      <c r="D80" s="42"/>
      <c r="E80" s="43" t="s">
        <v>101</v>
      </c>
      <c r="F80" s="45">
        <f aca="true" t="shared" si="21" ref="F80:V80">SUM(SUM(F76:F79)/F75)*100</f>
        <v>46.5982940698619</v>
      </c>
      <c r="G80" s="45">
        <f t="shared" si="21"/>
        <v>67.33451188371636</v>
      </c>
      <c r="H80" s="45">
        <f t="shared" si="21"/>
        <v>70.09410342743676</v>
      </c>
      <c r="I80" s="45">
        <f t="shared" si="21"/>
        <v>73.93982808022923</v>
      </c>
      <c r="J80" s="45">
        <f t="shared" si="21"/>
        <v>89.66714905933429</v>
      </c>
      <c r="K80" s="45">
        <f t="shared" si="21"/>
        <v>90.36845507433743</v>
      </c>
      <c r="L80" s="45">
        <f t="shared" si="21"/>
        <v>90.61188246690347</v>
      </c>
      <c r="M80" s="45">
        <f t="shared" si="21"/>
        <v>91.86923721709975</v>
      </c>
      <c r="N80" s="45">
        <f t="shared" si="21"/>
        <v>87.09732318689066</v>
      </c>
      <c r="O80" s="45">
        <f t="shared" si="21"/>
        <v>95.27027027027027</v>
      </c>
      <c r="P80" s="45">
        <f t="shared" si="21"/>
        <v>96.02165725047081</v>
      </c>
      <c r="Q80" s="45">
        <f t="shared" si="21"/>
        <v>91.15213727593074</v>
      </c>
      <c r="R80" s="45">
        <f t="shared" si="21"/>
        <v>82.7522309455308</v>
      </c>
      <c r="S80" s="45">
        <f t="shared" si="21"/>
        <v>91.95444526083762</v>
      </c>
      <c r="T80" s="45">
        <f t="shared" si="21"/>
        <v>79.12087912087912</v>
      </c>
      <c r="U80" s="45">
        <f t="shared" si="21"/>
        <v>87.91495198902606</v>
      </c>
      <c r="V80" s="45">
        <f t="shared" si="21"/>
        <v>77.30796210298257</v>
      </c>
    </row>
    <row r="81" spans="2:23" ht="12.75">
      <c r="B81" s="49"/>
      <c r="C81" s="49"/>
      <c r="D81" s="49"/>
      <c r="E81" s="49"/>
      <c r="F81" s="50"/>
      <c r="G81" s="51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23"/>
    </row>
    <row r="82" spans="2:23" s="32" customFormat="1" ht="11.25">
      <c r="B82" s="33" t="s">
        <v>102</v>
      </c>
      <c r="C82" s="34"/>
      <c r="D82" s="34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</row>
    <row r="83" spans="2:23" s="32" customFormat="1" ht="11.25">
      <c r="B83" s="36" t="s">
        <v>103</v>
      </c>
      <c r="C83" s="34"/>
      <c r="D83" s="34"/>
      <c r="E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</row>
    <row r="84" spans="2:23" s="32" customFormat="1" ht="11.25">
      <c r="B84" s="36" t="s">
        <v>104</v>
      </c>
      <c r="C84" s="34"/>
      <c r="D84" s="34"/>
      <c r="E84" s="34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</row>
    <row r="85" spans="2:23" s="32" customFormat="1" ht="11.25">
      <c r="B85" s="36" t="s">
        <v>105</v>
      </c>
      <c r="C85" s="34"/>
      <c r="D85" s="34"/>
      <c r="E85" s="34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</row>
    <row r="86" spans="2:23" s="32" customFormat="1" ht="11.25">
      <c r="B86" s="36" t="s">
        <v>106</v>
      </c>
      <c r="C86" s="34"/>
      <c r="D86" s="34"/>
      <c r="E86" s="34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</row>
    <row r="87" spans="2:23" ht="12.75">
      <c r="B87" s="8"/>
      <c r="C87" s="8"/>
      <c r="D87" s="8"/>
      <c r="E87" s="8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2:23" ht="12.75">
      <c r="B88" s="8"/>
      <c r="C88" s="8"/>
      <c r="D88" s="8"/>
      <c r="E88" s="8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2:23" ht="12.75">
      <c r="B89" s="8"/>
      <c r="C89" s="8"/>
      <c r="D89" s="8"/>
      <c r="E89" s="8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2:23" ht="12.75">
      <c r="B90" s="8"/>
      <c r="C90" s="8"/>
      <c r="D90" s="8"/>
      <c r="E90" s="8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2:23" ht="12.75">
      <c r="B91" s="8"/>
      <c r="C91" s="8"/>
      <c r="D91" s="8"/>
      <c r="E91" s="8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2:23" ht="12.75">
      <c r="B92" s="8"/>
      <c r="C92" s="8"/>
      <c r="D92" s="8"/>
      <c r="E92" s="8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2:23" ht="12.75">
      <c r="B93" s="8"/>
      <c r="C93" s="8"/>
      <c r="D93" s="8"/>
      <c r="E93" s="8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2:23" ht="12.75">
      <c r="B94" s="8"/>
      <c r="C94" s="8"/>
      <c r="D94" s="8"/>
      <c r="E94" s="8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2:23" ht="12.75">
      <c r="B95" s="8"/>
      <c r="C95" s="8"/>
      <c r="D95" s="8"/>
      <c r="E95" s="8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2:23" ht="12.75">
      <c r="B96" s="8"/>
      <c r="C96" s="8"/>
      <c r="D96" s="8"/>
      <c r="E96" s="8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2:23" ht="12.75">
      <c r="B97" s="8"/>
      <c r="C97" s="8"/>
      <c r="D97" s="8"/>
      <c r="E97" s="8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2:23" ht="12.75">
      <c r="B98" s="8"/>
      <c r="C98" s="8"/>
      <c r="D98" s="8"/>
      <c r="E98" s="8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2:23" ht="12.75">
      <c r="B99" s="8"/>
      <c r="C99" s="8"/>
      <c r="D99" s="8"/>
      <c r="E99" s="8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2:23" ht="12.75">
      <c r="B100" s="8"/>
      <c r="C100" s="8"/>
      <c r="D100" s="8"/>
      <c r="E100" s="8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2:23" ht="12.75">
      <c r="B101" s="8"/>
      <c r="C101" s="8"/>
      <c r="D101" s="8"/>
      <c r="E101" s="8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2:23" ht="12.75">
      <c r="B102" s="8"/>
      <c r="C102" s="8"/>
      <c r="D102" s="8"/>
      <c r="E102" s="8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2:23" ht="12.75">
      <c r="B103" s="8"/>
      <c r="C103" s="8"/>
      <c r="D103" s="8"/>
      <c r="E103" s="8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2:23" ht="12.75">
      <c r="B104" s="8"/>
      <c r="C104" s="8"/>
      <c r="D104" s="8"/>
      <c r="E104" s="8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2:23" ht="12.75">
      <c r="B105" s="8"/>
      <c r="C105" s="8"/>
      <c r="D105" s="8"/>
      <c r="E105" s="8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2:23" ht="12.75">
      <c r="B106" s="8"/>
      <c r="C106" s="8"/>
      <c r="D106" s="8"/>
      <c r="E106" s="8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2:23" ht="12.75">
      <c r="B107" s="8"/>
      <c r="C107" s="8"/>
      <c r="D107" s="8"/>
      <c r="E107" s="8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2:23" ht="12.75">
      <c r="B108" s="8"/>
      <c r="C108" s="8"/>
      <c r="D108" s="8"/>
      <c r="E108" s="8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2:23" ht="12.75">
      <c r="B109" s="8"/>
      <c r="C109" s="8"/>
      <c r="D109" s="8"/>
      <c r="E109" s="8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2:23" ht="12.75">
      <c r="B110" s="8"/>
      <c r="C110" s="8"/>
      <c r="D110" s="8"/>
      <c r="E110" s="8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2:23" ht="12.75">
      <c r="B111" s="8"/>
      <c r="C111" s="8"/>
      <c r="D111" s="8"/>
      <c r="E111" s="8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2:23" ht="12.75">
      <c r="B112" s="8"/>
      <c r="C112" s="8"/>
      <c r="D112" s="8"/>
      <c r="E112" s="8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2:23" ht="12.75">
      <c r="B113" s="8"/>
      <c r="C113" s="8"/>
      <c r="D113" s="8"/>
      <c r="E113" s="8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2:23" ht="12.75">
      <c r="B114" s="8"/>
      <c r="C114" s="8"/>
      <c r="D114" s="8"/>
      <c r="E114" s="8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2:23" ht="12.75">
      <c r="B115" s="8"/>
      <c r="C115" s="8"/>
      <c r="D115" s="8"/>
      <c r="E115" s="8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2:23" ht="12.75">
      <c r="B116" s="8"/>
      <c r="C116" s="8"/>
      <c r="D116" s="8"/>
      <c r="E116" s="8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2:23" ht="12.75">
      <c r="B117" s="8"/>
      <c r="C117" s="8"/>
      <c r="D117" s="8"/>
      <c r="E117" s="8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2:23" ht="12.75">
      <c r="B118" s="8"/>
      <c r="C118" s="8"/>
      <c r="D118" s="8"/>
      <c r="E118" s="8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2:23" ht="12.75">
      <c r="B119" s="8"/>
      <c r="C119" s="8"/>
      <c r="D119" s="8"/>
      <c r="E119" s="8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2:23" ht="12.75">
      <c r="B120" s="8"/>
      <c r="C120" s="8"/>
      <c r="D120" s="8"/>
      <c r="E120" s="8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</row>
    <row r="121" spans="2:23" ht="12.75">
      <c r="B121" s="8"/>
      <c r="C121" s="8"/>
      <c r="D121" s="8"/>
      <c r="E121" s="8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2:23" ht="12.75">
      <c r="B122" s="8"/>
      <c r="C122" s="8"/>
      <c r="D122" s="8"/>
      <c r="E122" s="8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6:23" ht="12.75"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6:23" ht="12.75"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</row>
    <row r="125" spans="6:23" ht="12.75"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</row>
    <row r="126" spans="6:23" ht="12.75"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</row>
    <row r="127" spans="6:23" ht="12.75"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</row>
    <row r="128" spans="6:23" ht="12.75"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</row>
    <row r="129" spans="6:23" ht="12.75"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</row>
    <row r="130" spans="6:23" ht="12.75"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</row>
    <row r="131" spans="6:23" ht="12.75"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</row>
    <row r="132" spans="6:23" ht="12.75"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6:23" ht="12.75"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6:23" ht="12.75"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6:23" ht="12.75"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6:23" ht="12.75"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6:23" ht="12.75"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6:23" ht="12.75"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6:23" ht="12.75"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</row>
    <row r="140" spans="6:23" ht="12.75"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6:23" ht="12.75"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6:23" ht="12.75"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6:23" ht="12.75"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</row>
    <row r="144" spans="6:23" ht="12.75"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</row>
    <row r="145" spans="6:23" ht="12.75"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</row>
    <row r="146" spans="6:23" ht="12.75"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</row>
    <row r="147" spans="6:23" ht="12.75"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</row>
    <row r="148" spans="6:23" ht="12.75"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</row>
    <row r="149" spans="6:23" ht="12.75"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</row>
    <row r="150" spans="6:23" ht="12.75"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</row>
    <row r="151" spans="6:23" ht="12.75"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</row>
    <row r="152" spans="6:23" ht="12.75"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</row>
    <row r="153" spans="6:23" ht="12.75"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</row>
    <row r="154" spans="6:23" ht="12.75"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</row>
    <row r="155" spans="6:23" ht="12.75"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6:23" ht="12.75"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6:23" ht="12.75"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6:23" ht="12.75"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6:23" ht="12.75"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6:23" ht="12.75"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6:23" ht="12.75"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6:23" ht="12.75"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6:23" ht="12.75"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6:23" ht="12.75"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6:23" ht="12.75"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6:23" ht="12.75"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</row>
    <row r="167" spans="6:23" ht="12.75"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</row>
    <row r="168" spans="6:23" ht="12.75"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</row>
    <row r="169" spans="6:23" ht="12.75"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</row>
    <row r="170" spans="6:23" ht="12.75"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6:23" ht="12.75"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</row>
    <row r="172" spans="6:23" ht="12.75"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</row>
    <row r="173" spans="6:23" ht="12.75"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</row>
    <row r="174" spans="6:23" ht="12.75"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</row>
    <row r="175" spans="6:23" ht="12.75"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</row>
    <row r="176" spans="6:23" ht="12.75"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</row>
    <row r="177" spans="6:23" ht="12.75"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</row>
    <row r="178" spans="6:23" ht="12.75"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</row>
    <row r="179" spans="6:23" ht="12.75"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</row>
    <row r="180" spans="6:23" ht="12.75"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</row>
    <row r="181" spans="6:23" ht="12.75"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</row>
    <row r="182" spans="6:23" ht="12.75"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</row>
    <row r="183" spans="6:23" ht="12.75"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</row>
    <row r="184" spans="6:23" ht="12.75"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</row>
    <row r="185" spans="6:23" ht="12.75"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</row>
    <row r="186" spans="6:23" ht="12.75"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</row>
    <row r="187" spans="6:23" ht="12.75"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</row>
    <row r="188" spans="6:23" ht="12.75"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</row>
    <row r="189" spans="6:23" ht="12.75"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</row>
    <row r="190" spans="6:23" ht="12.75"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</row>
    <row r="191" spans="6:23" ht="12.75"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</row>
    <row r="192" spans="6:23" ht="12.75"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</row>
    <row r="193" spans="6:23" ht="12.75"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</row>
    <row r="194" spans="6:23" ht="12.75"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</row>
    <row r="195" spans="6:23" ht="12.75"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</row>
    <row r="196" spans="6:23" ht="12.75"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</row>
    <row r="197" spans="6:23" ht="12.75"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</row>
    <row r="198" spans="6:23" ht="12.75"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</row>
    <row r="199" spans="6:23" ht="12.75"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</row>
    <row r="200" spans="6:23" ht="12.75"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</row>
    <row r="201" spans="6:23" ht="12.75"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</row>
    <row r="202" spans="6:23" ht="12.75"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</row>
    <row r="203" spans="6:23" ht="12.75"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</row>
    <row r="204" spans="6:23" ht="12.75"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</row>
    <row r="205" spans="6:23" ht="12.75"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</row>
    <row r="206" spans="6:23" ht="12.75"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</row>
    <row r="207" spans="6:23" ht="12.75"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</row>
    <row r="208" spans="6:23" ht="12.75"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</row>
    <row r="209" spans="6:23" ht="12.75"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</row>
    <row r="210" spans="6:23" ht="12.75"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</row>
    <row r="211" spans="6:23" ht="12.75"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</row>
    <row r="212" spans="6:23" ht="12.75"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</row>
    <row r="213" spans="6:23" ht="12.75"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</row>
    <row r="214" spans="6:23" ht="12.75"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</row>
    <row r="215" spans="6:23" ht="12.75"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</row>
    <row r="216" spans="6:23" ht="12.75"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</row>
    <row r="217" spans="6:23" ht="12.75"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</row>
    <row r="218" spans="6:23" ht="12.75"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</row>
    <row r="219" spans="6:23" ht="12.75"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</row>
    <row r="220" spans="6:23" ht="12.75"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</row>
    <row r="221" spans="6:23" ht="12.75"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</row>
    <row r="222" spans="6:23" ht="12.75"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</row>
    <row r="223" spans="6:23" ht="12.75"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</row>
    <row r="224" spans="6:23" ht="12.75"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</row>
    <row r="225" spans="6:23" ht="12.75"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</row>
    <row r="226" spans="6:23" ht="12.75"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</row>
    <row r="227" spans="6:23" ht="12.75"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</row>
    <row r="228" spans="6:23" ht="12.75"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</row>
    <row r="229" spans="6:23" ht="12.75"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</row>
    <row r="230" spans="6:23" ht="12.75"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</row>
    <row r="231" spans="6:23" ht="12.75"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</row>
    <row r="232" spans="6:23" ht="12.75"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</row>
    <row r="233" spans="6:23" ht="12.75"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</row>
    <row r="234" spans="6:23" ht="12.75"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</row>
    <row r="235" spans="6:23" ht="12.75"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</row>
    <row r="236" spans="6:23" ht="12.75"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</row>
    <row r="237" spans="6:23" ht="12.75"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</row>
    <row r="238" spans="6:23" ht="12.75"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</row>
    <row r="239" spans="6:23" ht="12.75"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</row>
    <row r="240" spans="6:23" ht="12.75"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</row>
    <row r="241" spans="6:23" ht="12.75"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</row>
    <row r="242" spans="6:23" ht="12.75"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</row>
    <row r="243" spans="6:23" ht="12.75"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</row>
    <row r="244" spans="6:23" ht="12.75"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</row>
    <row r="245" spans="6:23" ht="12.75"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</row>
    <row r="246" spans="6:23" ht="12.75"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</row>
    <row r="247" spans="6:23" ht="12.75"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</row>
    <row r="248" spans="6:23" ht="12.75"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</row>
    <row r="249" spans="6:23" ht="12.75"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</row>
    <row r="250" spans="6:23" ht="12.75"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</row>
    <row r="251" spans="6:23" ht="12.75"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</row>
    <row r="252" spans="6:23" ht="12.75"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</row>
    <row r="253" spans="6:23" ht="12.75"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</row>
    <row r="254" spans="6:23" ht="12.75"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</row>
    <row r="255" spans="6:23" ht="12.75"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</row>
    <row r="256" spans="6:23" ht="12.75"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</row>
    <row r="257" spans="6:23" ht="12.75"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</row>
    <row r="258" spans="6:23" ht="12.75"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</row>
    <row r="259" spans="6:23" ht="12.75"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</row>
    <row r="260" spans="6:23" ht="12.75"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</row>
    <row r="261" spans="6:23" ht="12.75"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</row>
    <row r="262" spans="6:23" ht="12.75"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</row>
    <row r="263" spans="6:23" ht="12.75"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</row>
    <row r="264" spans="6:23" ht="12.75"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</row>
    <row r="265" spans="6:23" ht="12.75"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</row>
    <row r="266" spans="6:23" ht="12.75"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</row>
    <row r="267" spans="6:23" ht="12.75"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</row>
    <row r="268" spans="6:23" ht="12.75"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</row>
    <row r="269" spans="6:23" ht="12.75"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</row>
    <row r="270" spans="6:23" ht="12.75"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</row>
    <row r="271" spans="6:23" ht="12.75"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</row>
    <row r="272" spans="6:23" ht="12.75"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</row>
    <row r="273" spans="6:23" ht="12.75"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</row>
    <row r="274" spans="6:23" ht="12.75"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</row>
    <row r="275" spans="6:23" ht="12.75"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</row>
    <row r="276" spans="6:23" ht="12.75"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</row>
    <row r="277" spans="6:23" ht="12.75"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</row>
    <row r="278" spans="6:23" ht="12.75"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</row>
    <row r="279" spans="6:23" ht="12.75"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</row>
    <row r="280" spans="6:23" ht="12.75"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</row>
    <row r="281" spans="6:23" ht="12.75"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</row>
    <row r="282" spans="6:23" ht="12.75"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</row>
    <row r="283" spans="6:23" ht="12.75"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</row>
    <row r="284" spans="6:23" ht="12.75"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</row>
    <row r="285" spans="6:23" ht="12.75"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</row>
    <row r="286" spans="6:23" ht="12.75"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</row>
    <row r="287" spans="6:23" ht="12.75"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</row>
    <row r="288" spans="6:23" ht="12.75"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</row>
    <row r="289" spans="6:23" ht="12.75"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</row>
    <row r="290" spans="6:23" ht="12.75"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</row>
    <row r="291" spans="6:23" ht="12.75"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</row>
    <row r="292" spans="6:23" ht="12.75"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</row>
    <row r="293" spans="6:23" ht="12.75"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</row>
    <row r="294" spans="6:23" ht="12.75"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</row>
    <row r="295" spans="6:23" ht="12.75"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</row>
    <row r="296" spans="6:23" ht="12.75"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</row>
    <row r="297" spans="6:23" ht="12.75"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</row>
    <row r="298" spans="6:23" ht="12.75"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</row>
    <row r="299" spans="6:23" ht="12.75"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</row>
    <row r="300" spans="6:23" ht="12.75"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</row>
    <row r="301" spans="6:23" ht="12.75"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</row>
    <row r="302" spans="6:23" ht="12.75"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</row>
    <row r="303" spans="6:23" ht="12.75"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</row>
    <row r="304" spans="6:23" ht="12.75"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</row>
    <row r="305" spans="6:23" ht="12.75"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</row>
    <row r="306" spans="6:23" ht="12.75"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</row>
    <row r="307" spans="6:23" ht="12.75"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</row>
    <row r="308" spans="6:23" ht="12.75"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</row>
    <row r="309" spans="6:23" ht="12.75"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</row>
    <row r="310" spans="6:23" ht="12.75"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</row>
    <row r="311" spans="6:23" ht="12.75"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</row>
    <row r="312" spans="6:23" ht="12.75"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</row>
    <row r="313" spans="6:23" ht="12.75"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</row>
    <row r="314" spans="6:23" ht="12.75"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</row>
    <row r="315" spans="6:23" ht="12.75"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</row>
    <row r="316" spans="6:23" ht="12.75"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</row>
    <row r="317" spans="6:23" ht="12.75"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</row>
    <row r="318" spans="6:23" ht="12.75"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</row>
    <row r="319" spans="6:23" ht="12.75"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</row>
    <row r="320" spans="6:23" ht="12.75"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</row>
    <row r="321" spans="6:23" ht="12.75"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</row>
    <row r="322" spans="6:23" ht="12.75"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</row>
    <row r="323" spans="6:23" ht="12.75"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</row>
    <row r="324" spans="6:23" ht="12.75"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</row>
    <row r="325" spans="6:23" ht="12.75"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</row>
    <row r="326" spans="6:23" ht="12.75"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</row>
    <row r="327" spans="6:23" ht="12.75"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</row>
    <row r="328" spans="6:23" ht="12.75"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</row>
    <row r="329" spans="6:23" ht="12.75"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</row>
    <row r="330" spans="6:23" ht="12.75"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</row>
    <row r="331" spans="6:23" ht="12.75"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</row>
    <row r="332" spans="6:23" ht="12.75"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</row>
    <row r="333" spans="6:23" ht="12.75"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</row>
    <row r="334" spans="6:23" ht="12.75"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</row>
    <row r="335" spans="6:23" ht="12.75"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</row>
    <row r="336" spans="6:23" ht="12.75"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</row>
  </sheetData>
  <mergeCells count="66">
    <mergeCell ref="B77:D77"/>
    <mergeCell ref="B78:D78"/>
    <mergeCell ref="B79:D79"/>
    <mergeCell ref="B80:D80"/>
    <mergeCell ref="A6:B6"/>
    <mergeCell ref="D6:E6"/>
    <mergeCell ref="B18:D18"/>
    <mergeCell ref="B17:E17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5:D75"/>
    <mergeCell ref="B76:D76"/>
    <mergeCell ref="B71:D71"/>
    <mergeCell ref="B72:D72"/>
    <mergeCell ref="B73:D73"/>
    <mergeCell ref="B74:D74"/>
  </mergeCells>
  <printOptions/>
  <pageMargins left="0.7874015748031497" right="0.7874015748031497" top="0.984251968503937" bottom="0.984251968503937" header="0" footer="0"/>
  <pageSetup fitToHeight="2" fitToWidth="1" horizontalDpi="300" verticalDpi="300" orientation="landscape" paperSize="119" scale="42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2007-05-15T21:31:26Z</cp:lastPrinted>
  <dcterms:created xsi:type="dcterms:W3CDTF">2006-07-09T14:42:40Z</dcterms:created>
  <dcterms:modified xsi:type="dcterms:W3CDTF">2007-07-28T20:27:58Z</dcterms:modified>
  <cp:category/>
  <cp:version/>
  <cp:contentType/>
  <cp:contentStatus/>
</cp:coreProperties>
</file>