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935" activeTab="0"/>
  </bookViews>
  <sheets>
    <sheet name="Tabla 01-16" sheetId="1" r:id="rId1"/>
  </sheets>
  <definedNames>
    <definedName name="_xlnm.Print_Area" localSheetId="0">'Tabla 01-16'!$B$1:$W$44</definedName>
  </definedNames>
  <calcPr fullCalcOnLoad="1"/>
</workbook>
</file>

<file path=xl/sharedStrings.xml><?xml version="1.0" encoding="utf-8"?>
<sst xmlns="http://schemas.openxmlformats.org/spreadsheetml/2006/main" count="101" uniqueCount="101">
  <si>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</si>
  <si>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</si>
  <si>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</si>
  <si>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</si>
  <si>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</si>
  <si>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</si>
  <si>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</si>
  <si>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</si>
  <si>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</si>
  <si>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</si>
  <si>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</si>
  <si>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</si>
  <si>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01a Total Población</t>
  </si>
  <si>
    <t>T_POB</t>
  </si>
  <si>
    <t>01b Total Población Hombre</t>
  </si>
  <si>
    <t>T_POB_H</t>
  </si>
  <si>
    <t>01c Total Población Mujer</t>
  </si>
  <si>
    <t>T_POB_M</t>
  </si>
  <si>
    <t>01d Población 0 a 4 años de edad</t>
  </si>
  <si>
    <t>POB_0A4</t>
  </si>
  <si>
    <t>01e Población de 5 a 9 años de edad</t>
  </si>
  <si>
    <t>POB_5A9</t>
  </si>
  <si>
    <t>01f Población de 10 a 14 años de edad</t>
  </si>
  <si>
    <t>POB_10A14</t>
  </si>
  <si>
    <t>01g Población de 15 a 19 años de edad</t>
  </si>
  <si>
    <t>POB_15A19</t>
  </si>
  <si>
    <t>01h Población de 20 a 24 años de edad</t>
  </si>
  <si>
    <t>POB_20A24</t>
  </si>
  <si>
    <t>01i Población de 25 a 29 años de edad</t>
  </si>
  <si>
    <t>POB_25A29</t>
  </si>
  <si>
    <t>01j Población de 30 - 34 años de edad</t>
  </si>
  <si>
    <t>POB_30A34</t>
  </si>
  <si>
    <t>01k Población de 35 - 39 años de edad</t>
  </si>
  <si>
    <t>POB_35A39</t>
  </si>
  <si>
    <t>01l Población de 40 - 44  años de edad</t>
  </si>
  <si>
    <t>POB_40A44</t>
  </si>
  <si>
    <t>01m Población de45 - 49 años de edad</t>
  </si>
  <si>
    <t>POB_45A49</t>
  </si>
  <si>
    <t>01n Población de 50 - 54 años de edad</t>
  </si>
  <si>
    <t>POB_50A54</t>
  </si>
  <si>
    <t>01ñ Población de 55 - 59 años de edad</t>
  </si>
  <si>
    <t>POB_55A59</t>
  </si>
  <si>
    <t>01p Población de 60 - 64 años de edad</t>
  </si>
  <si>
    <t>POB_60A64</t>
  </si>
  <si>
    <t>01q 65 años y más</t>
  </si>
  <si>
    <t>POB_65MAS</t>
  </si>
  <si>
    <t>T_POB_UR</t>
  </si>
  <si>
    <t>T_POB_RU</t>
  </si>
  <si>
    <t>01t Porcentaje Población Hombres</t>
  </si>
  <si>
    <t>P_POB_H</t>
  </si>
  <si>
    <t>01u Porcentaje Población Mujeres</t>
  </si>
  <si>
    <t>P_POB_M</t>
  </si>
  <si>
    <t>01v Porcentaje Población Urbana</t>
  </si>
  <si>
    <t>P_POB_UR</t>
  </si>
  <si>
    <t>01w Porcentaje Población Rural</t>
  </si>
  <si>
    <t>P_POB_RU</t>
  </si>
  <si>
    <t>01x Razón de Dependencia</t>
  </si>
  <si>
    <t>R_DEPEND</t>
  </si>
  <si>
    <t>Código Departamento y Municipio</t>
  </si>
  <si>
    <t>Código de campo</t>
  </si>
  <si>
    <t>Total de población por rangos de edad, y  área de residencia</t>
  </si>
  <si>
    <t>01r Población Área urbana</t>
  </si>
  <si>
    <t>01s Población Área rural</t>
  </si>
  <si>
    <t>Instituto Nacional de Estadística, XI Censo de Población y VI de Habitación</t>
  </si>
  <si>
    <t>Municipios del Departamento de Alta Verapaz</t>
  </si>
  <si>
    <r>
      <t>¨</t>
    </r>
    <r>
      <rPr>
        <b/>
        <sz val="9"/>
        <rFont val="Arial"/>
        <family val="2"/>
      </rPr>
      <t>01 - 16</t>
    </r>
  </si>
  <si>
    <t>Cobán</t>
  </si>
  <si>
    <t>Santa Cruz Verapaz</t>
  </si>
  <si>
    <t>San Cristobal Verapaz</t>
  </si>
  <si>
    <t>Tactic</t>
  </si>
  <si>
    <t>Tamahú</t>
  </si>
  <si>
    <t>Tucurú</t>
  </si>
  <si>
    <t>Panzós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</si>
  <si>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</si>
  <si>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</si>
  <si>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</si>
  <si>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</si>
  <si>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</si>
  <si>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</si>
  <si>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</si>
  <si>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Fray Bartolomé de las Casa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</si>
  <si>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</si>
  <si>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</si>
  <si>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</si>
  <si>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</si>
  <si>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</si>
  <si>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</si>
  <si>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</si>
  <si>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</si>
  <si>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</si>
  <si>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</si>
  <si>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</si>
  <si>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</si>
  <si>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</si>
  <si>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</si>
  <si>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</si>
  <si>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</si>
  <si>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Departamento de Alta Verapaz</t>
  </si>
  <si>
    <t>16</t>
  </si>
  <si>
    <t>Porcentaje población hombre o mujer / Razón de Dependencia</t>
  </si>
  <si>
    <t>Santa Catarina La Tinta</t>
  </si>
</sst>
</file>

<file path=xl/styles.xml><?xml version="1.0" encoding="utf-8"?>
<styleSheet xmlns="http://schemas.openxmlformats.org/spreadsheetml/2006/main">
  <numFmts count="3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;[Red]#,##0.0"/>
    <numFmt numFmtId="186" formatCode="#,##0.00;[Red]#,##0.00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/>
    </xf>
    <xf numFmtId="180" fontId="2" fillId="3" borderId="11" xfId="0" applyNumberFormat="1" applyFont="1" applyFill="1" applyBorder="1" applyAlignment="1">
      <alignment horizontal="right"/>
    </xf>
    <xf numFmtId="2" fontId="2" fillId="3" borderId="1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3</xdr:row>
      <xdr:rowOff>38100</xdr:rowOff>
    </xdr:from>
    <xdr:to>
      <xdr:col>14</xdr:col>
      <xdr:colOff>523875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523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4"/>
  <sheetViews>
    <sheetView showGridLines="0" tabSelected="1" zoomScale="70" zoomScaleNormal="70" workbookViewId="0" topLeftCell="A1">
      <selection activeCell="O28" sqref="O28"/>
    </sheetView>
  </sheetViews>
  <sheetFormatPr defaultColWidth="11.421875" defaultRowHeight="12.75"/>
  <cols>
    <col min="1" max="1" width="2.8515625" style="0" customWidth="1"/>
    <col min="6" max="6" width="15.00390625" style="0" bestFit="1" customWidth="1"/>
    <col min="7" max="7" width="13.140625" style="0" bestFit="1" customWidth="1"/>
    <col min="8" max="11" width="9.7109375" style="0" bestFit="1" customWidth="1"/>
    <col min="12" max="14" width="6.421875" style="0" bestFit="1" customWidth="1"/>
    <col min="15" max="19" width="8.8515625" style="0" customWidth="1"/>
    <col min="20" max="20" width="8.8515625" style="0" bestFit="1" customWidth="1"/>
    <col min="21" max="21" width="8.8515625" style="0" customWidth="1"/>
    <col min="22" max="22" width="10.8515625" style="0" customWidth="1"/>
    <col min="23" max="23" width="15.8515625" style="0" customWidth="1"/>
  </cols>
  <sheetData>
    <row r="1" spans="2:22" ht="12.75">
      <c r="B1" s="6" t="s">
        <v>0</v>
      </c>
      <c r="C1" s="7"/>
      <c r="D1" s="7"/>
      <c r="E1" s="7"/>
      <c r="F1" s="7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>
      <c r="B2" s="6" t="s">
        <v>1</v>
      </c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6" t="s">
        <v>2</v>
      </c>
      <c r="C3" s="7"/>
      <c r="D3" s="7"/>
      <c r="E3" s="7"/>
      <c r="F3" s="7"/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>
      <c r="B4" s="6" t="s">
        <v>3</v>
      </c>
      <c r="C4" s="7"/>
      <c r="D4" s="7"/>
      <c r="E4" s="7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2.75">
      <c r="B6" s="29" t="s">
        <v>4</v>
      </c>
      <c r="C6" s="30"/>
      <c r="D6" s="2"/>
      <c r="E6" s="31" t="s">
        <v>65</v>
      </c>
      <c r="F6" s="26"/>
      <c r="G6" s="2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12.75">
      <c r="B8" s="12" t="s">
        <v>5</v>
      </c>
      <c r="C8" s="13"/>
      <c r="D8" s="14" t="s">
        <v>60</v>
      </c>
      <c r="E8" s="13"/>
      <c r="F8" s="13"/>
      <c r="G8" s="13"/>
      <c r="H8" s="25"/>
      <c r="I8" s="3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2:22" ht="12.75">
      <c r="B9" s="15" t="s">
        <v>6</v>
      </c>
      <c r="C9" s="4"/>
      <c r="D9" s="16" t="s">
        <v>99</v>
      </c>
      <c r="E9" s="4"/>
      <c r="F9" s="4"/>
      <c r="G9" s="4"/>
      <c r="H9" s="23"/>
      <c r="I9" s="4"/>
      <c r="J9" s="4"/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2.75">
      <c r="B10" s="17" t="s">
        <v>7</v>
      </c>
      <c r="C10" s="3"/>
      <c r="D10" s="3" t="s">
        <v>64</v>
      </c>
      <c r="E10" s="3"/>
      <c r="F10" s="3"/>
      <c r="G10" s="3"/>
      <c r="H10" s="22"/>
      <c r="I10" s="3"/>
      <c r="J10" s="3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2:22" ht="12.75">
      <c r="B11" s="17" t="s">
        <v>8</v>
      </c>
      <c r="C11" s="3"/>
      <c r="D11" s="27">
        <v>2002</v>
      </c>
      <c r="E11" s="27"/>
      <c r="F11" s="27"/>
      <c r="G11" s="3"/>
      <c r="H11" s="22"/>
      <c r="I11" s="3"/>
      <c r="J11" s="3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ht="12.75">
      <c r="B12" s="17" t="s">
        <v>9</v>
      </c>
      <c r="C12" s="3"/>
      <c r="D12" s="3" t="s">
        <v>10</v>
      </c>
      <c r="E12" s="3"/>
      <c r="F12" s="3"/>
      <c r="G12" s="3"/>
      <c r="H12" s="22"/>
      <c r="I12" s="3"/>
      <c r="J12" s="3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2" ht="12.75">
      <c r="B13" s="18" t="s">
        <v>11</v>
      </c>
      <c r="C13" s="19"/>
      <c r="D13" s="19" t="s">
        <v>63</v>
      </c>
      <c r="E13" s="19"/>
      <c r="F13" s="19"/>
      <c r="G13" s="19"/>
      <c r="H13" s="24"/>
      <c r="I13" s="3"/>
      <c r="J13" s="3"/>
      <c r="K13" s="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2:22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1"/>
      <c r="V14" s="1"/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2:2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9" customHeight="1">
      <c r="B17" s="9"/>
      <c r="C17" s="9"/>
      <c r="D17" s="9"/>
      <c r="E17" s="9"/>
      <c r="F17" s="9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2:23" ht="24" customHeight="1">
      <c r="B18" s="28"/>
      <c r="C18" s="28"/>
      <c r="D18" s="28"/>
      <c r="E18" s="28"/>
      <c r="F18" s="20"/>
      <c r="G18" s="35" t="s">
        <v>66</v>
      </c>
      <c r="H18" s="35" t="s">
        <v>67</v>
      </c>
      <c r="I18" s="35" t="s">
        <v>68</v>
      </c>
      <c r="J18" s="35" t="s">
        <v>69</v>
      </c>
      <c r="K18" s="35" t="s">
        <v>70</v>
      </c>
      <c r="L18" s="35" t="s">
        <v>71</v>
      </c>
      <c r="M18" s="35" t="s">
        <v>72</v>
      </c>
      <c r="N18" s="35" t="s">
        <v>73</v>
      </c>
      <c r="O18" s="35" t="s">
        <v>74</v>
      </c>
      <c r="P18" s="35" t="s">
        <v>75</v>
      </c>
      <c r="Q18" s="35" t="s">
        <v>76</v>
      </c>
      <c r="R18" s="35" t="s">
        <v>77</v>
      </c>
      <c r="S18" s="35" t="s">
        <v>78</v>
      </c>
      <c r="T18" s="35" t="s">
        <v>79</v>
      </c>
      <c r="U18" s="35" t="s">
        <v>80</v>
      </c>
      <c r="V18" s="35" t="s">
        <v>100</v>
      </c>
      <c r="W18" s="35" t="s">
        <v>97</v>
      </c>
    </row>
    <row r="19" spans="2:23" ht="12.75">
      <c r="B19" s="32" t="s">
        <v>58</v>
      </c>
      <c r="C19" s="32"/>
      <c r="D19" s="32"/>
      <c r="E19" s="32"/>
      <c r="F19" s="33" t="s">
        <v>59</v>
      </c>
      <c r="G19" s="34" t="s">
        <v>81</v>
      </c>
      <c r="H19" s="34" t="s">
        <v>82</v>
      </c>
      <c r="I19" s="34" t="s">
        <v>83</v>
      </c>
      <c r="J19" s="34" t="s">
        <v>84</v>
      </c>
      <c r="K19" s="34" t="s">
        <v>85</v>
      </c>
      <c r="L19" s="34" t="s">
        <v>86</v>
      </c>
      <c r="M19" s="34" t="s">
        <v>87</v>
      </c>
      <c r="N19" s="34" t="s">
        <v>88</v>
      </c>
      <c r="O19" s="34" t="s">
        <v>89</v>
      </c>
      <c r="P19" s="34" t="s">
        <v>90</v>
      </c>
      <c r="Q19" s="34" t="s">
        <v>91</v>
      </c>
      <c r="R19" s="34" t="s">
        <v>92</v>
      </c>
      <c r="S19" s="34" t="s">
        <v>93</v>
      </c>
      <c r="T19" s="34" t="s">
        <v>94</v>
      </c>
      <c r="U19" s="34" t="s">
        <v>95</v>
      </c>
      <c r="V19" s="34" t="s">
        <v>96</v>
      </c>
      <c r="W19" s="34" t="s">
        <v>98</v>
      </c>
    </row>
    <row r="20" spans="2:6" ht="12.75">
      <c r="B20" s="1"/>
      <c r="C20" s="1"/>
      <c r="D20" s="1"/>
      <c r="E20" s="1"/>
      <c r="F20" s="1"/>
    </row>
    <row r="21" spans="2:23" ht="12.75">
      <c r="B21" s="36" t="s">
        <v>12</v>
      </c>
      <c r="C21" s="37"/>
      <c r="D21" s="37"/>
      <c r="E21" s="37"/>
      <c r="F21" s="38" t="s">
        <v>13</v>
      </c>
      <c r="G21" s="39">
        <v>144461</v>
      </c>
      <c r="H21" s="39">
        <v>19012</v>
      </c>
      <c r="I21" s="39">
        <v>43336</v>
      </c>
      <c r="J21" s="39">
        <v>24535</v>
      </c>
      <c r="K21" s="39">
        <v>12685</v>
      </c>
      <c r="L21" s="39">
        <v>28421</v>
      </c>
      <c r="M21" s="39">
        <v>44770</v>
      </c>
      <c r="N21" s="39">
        <v>54471</v>
      </c>
      <c r="O21" s="39">
        <v>148344</v>
      </c>
      <c r="P21" s="39">
        <v>38973</v>
      </c>
      <c r="Q21" s="39">
        <v>16546</v>
      </c>
      <c r="R21" s="39">
        <v>42949</v>
      </c>
      <c r="S21" s="39">
        <v>69325</v>
      </c>
      <c r="T21" s="39">
        <v>16853</v>
      </c>
      <c r="U21" s="39">
        <v>44538</v>
      </c>
      <c r="V21" s="39">
        <v>27027</v>
      </c>
      <c r="W21" s="39">
        <f>SUM(G21:V21)</f>
        <v>776246</v>
      </c>
    </row>
    <row r="22" spans="2:23" ht="12.75">
      <c r="B22" s="36" t="s">
        <v>14</v>
      </c>
      <c r="C22" s="37"/>
      <c r="D22" s="37"/>
      <c r="E22" s="37"/>
      <c r="F22" s="38" t="s">
        <v>15</v>
      </c>
      <c r="G22" s="39">
        <v>71678</v>
      </c>
      <c r="H22" s="39">
        <v>9386</v>
      </c>
      <c r="I22" s="39">
        <v>21352</v>
      </c>
      <c r="J22" s="39">
        <v>11852</v>
      </c>
      <c r="K22" s="39">
        <v>6315</v>
      </c>
      <c r="L22" s="39">
        <v>14348</v>
      </c>
      <c r="M22" s="39">
        <v>22593</v>
      </c>
      <c r="N22" s="39">
        <v>27455</v>
      </c>
      <c r="O22" s="39">
        <v>73571</v>
      </c>
      <c r="P22" s="39">
        <v>19138</v>
      </c>
      <c r="Q22" s="39">
        <v>8237</v>
      </c>
      <c r="R22" s="39">
        <v>21613</v>
      </c>
      <c r="S22" s="39">
        <v>35335</v>
      </c>
      <c r="T22" s="39">
        <v>8459</v>
      </c>
      <c r="U22" s="39">
        <v>22357</v>
      </c>
      <c r="V22" s="39">
        <v>13530</v>
      </c>
      <c r="W22" s="39">
        <f aca="true" t="shared" si="0" ref="W22:W39">SUM(G22:V22)</f>
        <v>387219</v>
      </c>
    </row>
    <row r="23" spans="2:23" ht="12.75">
      <c r="B23" s="36" t="s">
        <v>16</v>
      </c>
      <c r="C23" s="37"/>
      <c r="D23" s="37"/>
      <c r="E23" s="37"/>
      <c r="F23" s="38" t="s">
        <v>17</v>
      </c>
      <c r="G23" s="39">
        <v>72783</v>
      </c>
      <c r="H23" s="39">
        <v>9626</v>
      </c>
      <c r="I23" s="39">
        <v>21984</v>
      </c>
      <c r="J23" s="39">
        <v>12683</v>
      </c>
      <c r="K23" s="39">
        <v>6370</v>
      </c>
      <c r="L23" s="39">
        <v>14073</v>
      </c>
      <c r="M23" s="39">
        <v>22177</v>
      </c>
      <c r="N23" s="39">
        <v>27016</v>
      </c>
      <c r="O23" s="39">
        <v>74773</v>
      </c>
      <c r="P23" s="39">
        <v>19835</v>
      </c>
      <c r="Q23" s="39">
        <v>8309</v>
      </c>
      <c r="R23" s="39">
        <v>21336</v>
      </c>
      <c r="S23" s="39">
        <v>33990</v>
      </c>
      <c r="T23" s="39">
        <v>8394</v>
      </c>
      <c r="U23" s="39">
        <v>22181</v>
      </c>
      <c r="V23" s="39">
        <v>13497</v>
      </c>
      <c r="W23" s="39">
        <f>SUM(G23:V23)</f>
        <v>389027</v>
      </c>
    </row>
    <row r="24" spans="2:23" s="21" customFormat="1" ht="12.75">
      <c r="B24" s="36" t="s">
        <v>18</v>
      </c>
      <c r="C24" s="37"/>
      <c r="D24" s="37"/>
      <c r="E24" s="37"/>
      <c r="F24" s="38" t="s">
        <v>19</v>
      </c>
      <c r="G24" s="39">
        <v>23920</v>
      </c>
      <c r="H24" s="39">
        <v>3394</v>
      </c>
      <c r="I24" s="39">
        <v>7494</v>
      </c>
      <c r="J24" s="39">
        <v>4045</v>
      </c>
      <c r="K24" s="39">
        <v>2390</v>
      </c>
      <c r="L24" s="39">
        <v>5361</v>
      </c>
      <c r="M24" s="39">
        <v>8674</v>
      </c>
      <c r="N24" s="39">
        <v>10424</v>
      </c>
      <c r="O24" s="39">
        <v>24954</v>
      </c>
      <c r="P24" s="39">
        <v>6440</v>
      </c>
      <c r="Q24" s="39">
        <v>3088</v>
      </c>
      <c r="R24" s="39">
        <v>8411</v>
      </c>
      <c r="S24" s="39">
        <v>13828</v>
      </c>
      <c r="T24" s="39">
        <v>3123</v>
      </c>
      <c r="U24" s="39">
        <v>8173</v>
      </c>
      <c r="V24" s="39">
        <v>5008</v>
      </c>
      <c r="W24" s="39">
        <f t="shared" si="0"/>
        <v>138727</v>
      </c>
    </row>
    <row r="25" spans="2:23" ht="12.75">
      <c r="B25" s="36" t="s">
        <v>20</v>
      </c>
      <c r="C25" s="37"/>
      <c r="D25" s="37"/>
      <c r="E25" s="37"/>
      <c r="F25" s="38" t="s">
        <v>21</v>
      </c>
      <c r="G25" s="39">
        <v>21209</v>
      </c>
      <c r="H25" s="39">
        <v>3018</v>
      </c>
      <c r="I25" s="39">
        <v>6658</v>
      </c>
      <c r="J25" s="39">
        <v>3693</v>
      </c>
      <c r="K25" s="39">
        <v>2078</v>
      </c>
      <c r="L25" s="39">
        <v>4613</v>
      </c>
      <c r="M25" s="39">
        <v>7620</v>
      </c>
      <c r="N25" s="39">
        <v>8590</v>
      </c>
      <c r="O25" s="39">
        <v>22185</v>
      </c>
      <c r="P25" s="39">
        <v>5624</v>
      </c>
      <c r="Q25" s="39">
        <v>2673</v>
      </c>
      <c r="R25" s="39">
        <v>7009</v>
      </c>
      <c r="S25" s="39">
        <v>12181</v>
      </c>
      <c r="T25" s="39">
        <v>2816</v>
      </c>
      <c r="U25" s="39">
        <v>7362</v>
      </c>
      <c r="V25" s="39">
        <v>4352</v>
      </c>
      <c r="W25" s="39">
        <f t="shared" si="0"/>
        <v>121681</v>
      </c>
    </row>
    <row r="26" spans="2:23" ht="12.75">
      <c r="B26" s="36" t="s">
        <v>22</v>
      </c>
      <c r="C26" s="37"/>
      <c r="D26" s="37"/>
      <c r="E26" s="37"/>
      <c r="F26" s="38" t="s">
        <v>23</v>
      </c>
      <c r="G26" s="39">
        <v>18643</v>
      </c>
      <c r="H26" s="39">
        <v>2490</v>
      </c>
      <c r="I26" s="39">
        <v>5823</v>
      </c>
      <c r="J26" s="39">
        <v>3219</v>
      </c>
      <c r="K26" s="39">
        <v>1760</v>
      </c>
      <c r="L26" s="39">
        <v>3942</v>
      </c>
      <c r="M26" s="39">
        <v>6072</v>
      </c>
      <c r="N26" s="39">
        <v>7091</v>
      </c>
      <c r="O26" s="39">
        <v>19168</v>
      </c>
      <c r="P26" s="39">
        <v>4929</v>
      </c>
      <c r="Q26" s="39">
        <v>2204</v>
      </c>
      <c r="R26" s="39">
        <v>5574</v>
      </c>
      <c r="S26" s="39">
        <v>9576</v>
      </c>
      <c r="T26" s="39">
        <v>2338</v>
      </c>
      <c r="U26" s="39">
        <v>5965</v>
      </c>
      <c r="V26" s="39">
        <v>3687</v>
      </c>
      <c r="W26" s="39">
        <f t="shared" si="0"/>
        <v>102481</v>
      </c>
    </row>
    <row r="27" spans="2:23" ht="12.75">
      <c r="B27" s="36" t="s">
        <v>24</v>
      </c>
      <c r="C27" s="37"/>
      <c r="D27" s="37"/>
      <c r="E27" s="37"/>
      <c r="F27" s="38" t="s">
        <v>25</v>
      </c>
      <c r="G27" s="39">
        <v>16292</v>
      </c>
      <c r="H27" s="39">
        <v>2041</v>
      </c>
      <c r="I27" s="39">
        <v>4699</v>
      </c>
      <c r="J27" s="39">
        <v>2570</v>
      </c>
      <c r="K27" s="39">
        <v>1418</v>
      </c>
      <c r="L27" s="39">
        <v>3112</v>
      </c>
      <c r="M27" s="39">
        <v>4812</v>
      </c>
      <c r="N27" s="39">
        <v>5908</v>
      </c>
      <c r="O27" s="39">
        <v>17842</v>
      </c>
      <c r="P27" s="39">
        <v>4321</v>
      </c>
      <c r="Q27" s="39">
        <v>1910</v>
      </c>
      <c r="R27" s="39">
        <v>4530</v>
      </c>
      <c r="S27" s="39">
        <v>7647</v>
      </c>
      <c r="T27" s="39">
        <v>1891</v>
      </c>
      <c r="U27" s="39">
        <v>5028</v>
      </c>
      <c r="V27" s="39">
        <v>2961</v>
      </c>
      <c r="W27" s="39">
        <f t="shared" si="0"/>
        <v>86982</v>
      </c>
    </row>
    <row r="28" spans="2:23" ht="12.75">
      <c r="B28" s="36" t="s">
        <v>26</v>
      </c>
      <c r="C28" s="37"/>
      <c r="D28" s="37"/>
      <c r="E28" s="37"/>
      <c r="F28" s="38" t="s">
        <v>27</v>
      </c>
      <c r="G28" s="39">
        <v>13970</v>
      </c>
      <c r="H28" s="39">
        <v>1817</v>
      </c>
      <c r="I28" s="39">
        <v>4027</v>
      </c>
      <c r="J28" s="39">
        <v>2417</v>
      </c>
      <c r="K28" s="39">
        <v>1072</v>
      </c>
      <c r="L28" s="39">
        <v>2423</v>
      </c>
      <c r="M28" s="39">
        <v>3736</v>
      </c>
      <c r="N28" s="39">
        <v>4935</v>
      </c>
      <c r="O28" s="39">
        <v>14977</v>
      </c>
      <c r="P28" s="39">
        <v>3796</v>
      </c>
      <c r="Q28" s="39">
        <v>1522</v>
      </c>
      <c r="R28" s="39">
        <v>4043</v>
      </c>
      <c r="S28" s="39">
        <v>6026</v>
      </c>
      <c r="T28" s="39">
        <v>1506</v>
      </c>
      <c r="U28" s="39">
        <v>3908</v>
      </c>
      <c r="V28" s="39">
        <v>2387</v>
      </c>
      <c r="W28" s="39">
        <f t="shared" si="0"/>
        <v>72562</v>
      </c>
    </row>
    <row r="29" spans="2:23" ht="12.75">
      <c r="B29" s="36" t="s">
        <v>28</v>
      </c>
      <c r="C29" s="37"/>
      <c r="D29" s="37"/>
      <c r="E29" s="37"/>
      <c r="F29" s="38" t="s">
        <v>29</v>
      </c>
      <c r="G29" s="39">
        <v>10430</v>
      </c>
      <c r="H29" s="39">
        <v>1291</v>
      </c>
      <c r="I29" s="39">
        <v>2754</v>
      </c>
      <c r="J29" s="39">
        <v>1730</v>
      </c>
      <c r="K29" s="39">
        <v>812</v>
      </c>
      <c r="L29" s="39">
        <v>1756</v>
      </c>
      <c r="M29" s="39">
        <v>2888</v>
      </c>
      <c r="N29" s="39">
        <v>3576</v>
      </c>
      <c r="O29" s="39">
        <v>9893</v>
      </c>
      <c r="P29" s="39">
        <v>2815</v>
      </c>
      <c r="Q29" s="39">
        <v>1080</v>
      </c>
      <c r="R29" s="39">
        <v>2982</v>
      </c>
      <c r="S29" s="39">
        <v>4258</v>
      </c>
      <c r="T29" s="39">
        <v>1085</v>
      </c>
      <c r="U29" s="39">
        <v>3144</v>
      </c>
      <c r="V29" s="39">
        <v>1747</v>
      </c>
      <c r="W29" s="39">
        <f t="shared" si="0"/>
        <v>52241</v>
      </c>
    </row>
    <row r="30" spans="2:23" ht="12.75">
      <c r="B30" s="36" t="s">
        <v>30</v>
      </c>
      <c r="C30" s="37"/>
      <c r="D30" s="37"/>
      <c r="E30" s="37"/>
      <c r="F30" s="38" t="s">
        <v>31</v>
      </c>
      <c r="G30" s="39">
        <v>7952</v>
      </c>
      <c r="H30" s="39">
        <v>954</v>
      </c>
      <c r="I30" s="39">
        <v>2187</v>
      </c>
      <c r="J30" s="39">
        <v>1405</v>
      </c>
      <c r="K30" s="39">
        <v>615</v>
      </c>
      <c r="L30" s="39">
        <v>1389</v>
      </c>
      <c r="M30" s="39">
        <v>2159</v>
      </c>
      <c r="N30" s="39">
        <v>2812</v>
      </c>
      <c r="O30" s="39">
        <v>7377</v>
      </c>
      <c r="P30" s="39">
        <v>1962</v>
      </c>
      <c r="Q30" s="39">
        <v>833</v>
      </c>
      <c r="R30" s="39">
        <v>2185</v>
      </c>
      <c r="S30" s="39">
        <v>3330</v>
      </c>
      <c r="T30" s="39">
        <v>860</v>
      </c>
      <c r="U30" s="39">
        <v>2256</v>
      </c>
      <c r="V30" s="39">
        <v>1312</v>
      </c>
      <c r="W30" s="39">
        <f t="shared" si="0"/>
        <v>39588</v>
      </c>
    </row>
    <row r="31" spans="2:23" ht="12.75">
      <c r="B31" s="36" t="s">
        <v>32</v>
      </c>
      <c r="C31" s="37"/>
      <c r="D31" s="37"/>
      <c r="E31" s="37"/>
      <c r="F31" s="38" t="s">
        <v>33</v>
      </c>
      <c r="G31" s="39">
        <v>6781</v>
      </c>
      <c r="H31" s="39">
        <v>810</v>
      </c>
      <c r="I31" s="39">
        <v>1881</v>
      </c>
      <c r="J31" s="39">
        <v>1157</v>
      </c>
      <c r="K31" s="39">
        <v>537</v>
      </c>
      <c r="L31" s="39">
        <v>1167</v>
      </c>
      <c r="M31" s="39">
        <v>1826</v>
      </c>
      <c r="N31" s="39">
        <v>2208</v>
      </c>
      <c r="O31" s="39">
        <v>6079</v>
      </c>
      <c r="P31" s="39">
        <v>1674</v>
      </c>
      <c r="Q31" s="39">
        <v>644</v>
      </c>
      <c r="R31" s="39">
        <v>1749</v>
      </c>
      <c r="S31" s="39">
        <v>2593</v>
      </c>
      <c r="T31" s="39">
        <v>755</v>
      </c>
      <c r="U31" s="39">
        <v>1676</v>
      </c>
      <c r="V31" s="39">
        <v>1075</v>
      </c>
      <c r="W31" s="39">
        <f t="shared" si="0"/>
        <v>32612</v>
      </c>
    </row>
    <row r="32" spans="2:23" ht="12.75">
      <c r="B32" s="36" t="s">
        <v>34</v>
      </c>
      <c r="C32" s="37"/>
      <c r="D32" s="37"/>
      <c r="E32" s="37"/>
      <c r="F32" s="38" t="s">
        <v>35</v>
      </c>
      <c r="G32" s="39">
        <v>6260</v>
      </c>
      <c r="H32" s="39">
        <v>760</v>
      </c>
      <c r="I32" s="39">
        <v>1918</v>
      </c>
      <c r="J32" s="39">
        <v>929</v>
      </c>
      <c r="K32" s="39">
        <v>426</v>
      </c>
      <c r="L32" s="39">
        <v>1010</v>
      </c>
      <c r="M32" s="39">
        <v>1611</v>
      </c>
      <c r="N32" s="39">
        <v>2089</v>
      </c>
      <c r="O32" s="39">
        <v>5594</v>
      </c>
      <c r="P32" s="39">
        <v>1556</v>
      </c>
      <c r="Q32" s="39">
        <v>647</v>
      </c>
      <c r="R32" s="39">
        <v>1563</v>
      </c>
      <c r="S32" s="39">
        <v>2453</v>
      </c>
      <c r="T32" s="39">
        <v>614</v>
      </c>
      <c r="U32" s="39">
        <v>1495</v>
      </c>
      <c r="V32" s="39">
        <v>1011</v>
      </c>
      <c r="W32" s="39">
        <f t="shared" si="0"/>
        <v>29936</v>
      </c>
    </row>
    <row r="33" spans="2:23" ht="12.75">
      <c r="B33" s="36" t="s">
        <v>36</v>
      </c>
      <c r="C33" s="37"/>
      <c r="D33" s="37"/>
      <c r="E33" s="37"/>
      <c r="F33" s="38" t="s">
        <v>37</v>
      </c>
      <c r="G33" s="39">
        <v>5071</v>
      </c>
      <c r="H33" s="39">
        <v>630</v>
      </c>
      <c r="I33" s="39">
        <v>1504</v>
      </c>
      <c r="J33" s="39">
        <v>848</v>
      </c>
      <c r="K33" s="39">
        <v>398</v>
      </c>
      <c r="L33" s="39">
        <v>892</v>
      </c>
      <c r="M33" s="39">
        <v>1330</v>
      </c>
      <c r="N33" s="39">
        <v>1701</v>
      </c>
      <c r="O33" s="39">
        <v>4874</v>
      </c>
      <c r="P33" s="39">
        <v>1415</v>
      </c>
      <c r="Q33" s="39">
        <v>515</v>
      </c>
      <c r="R33" s="39">
        <v>1342</v>
      </c>
      <c r="S33" s="39">
        <v>2021</v>
      </c>
      <c r="T33" s="39">
        <v>499</v>
      </c>
      <c r="U33" s="39">
        <v>1369</v>
      </c>
      <c r="V33" s="39">
        <v>898</v>
      </c>
      <c r="W33" s="39">
        <f t="shared" si="0"/>
        <v>25307</v>
      </c>
    </row>
    <row r="34" spans="2:23" ht="12.75">
      <c r="B34" s="36" t="s">
        <v>38</v>
      </c>
      <c r="C34" s="37"/>
      <c r="D34" s="37"/>
      <c r="E34" s="37"/>
      <c r="F34" s="38" t="s">
        <v>39</v>
      </c>
      <c r="G34" s="39">
        <v>4348</v>
      </c>
      <c r="H34" s="39">
        <v>523</v>
      </c>
      <c r="I34" s="39">
        <v>1235</v>
      </c>
      <c r="J34" s="39">
        <v>704</v>
      </c>
      <c r="K34" s="39">
        <v>338</v>
      </c>
      <c r="L34" s="39">
        <v>750</v>
      </c>
      <c r="M34" s="39">
        <v>1159</v>
      </c>
      <c r="N34" s="39">
        <v>1488</v>
      </c>
      <c r="O34" s="39">
        <v>4295</v>
      </c>
      <c r="P34" s="39">
        <v>1193</v>
      </c>
      <c r="Q34" s="39">
        <v>415</v>
      </c>
      <c r="R34" s="39">
        <v>1005</v>
      </c>
      <c r="S34" s="39">
        <v>1705</v>
      </c>
      <c r="T34" s="39">
        <v>379</v>
      </c>
      <c r="U34" s="39">
        <v>1264</v>
      </c>
      <c r="V34" s="39">
        <v>748</v>
      </c>
      <c r="W34" s="39">
        <f t="shared" si="0"/>
        <v>21549</v>
      </c>
    </row>
    <row r="35" spans="2:23" ht="12.75">
      <c r="B35" s="36" t="s">
        <v>40</v>
      </c>
      <c r="C35" s="37"/>
      <c r="D35" s="37"/>
      <c r="E35" s="37"/>
      <c r="F35" s="38" t="s">
        <v>41</v>
      </c>
      <c r="G35" s="39">
        <v>2763</v>
      </c>
      <c r="H35" s="39">
        <v>353</v>
      </c>
      <c r="I35" s="39">
        <v>835</v>
      </c>
      <c r="J35" s="39">
        <v>500</v>
      </c>
      <c r="K35" s="39">
        <v>218</v>
      </c>
      <c r="L35" s="39">
        <v>528</v>
      </c>
      <c r="M35" s="39">
        <v>748</v>
      </c>
      <c r="N35" s="39">
        <v>985</v>
      </c>
      <c r="O35" s="39">
        <v>2815</v>
      </c>
      <c r="P35" s="39">
        <v>840</v>
      </c>
      <c r="Q35" s="39">
        <v>272</v>
      </c>
      <c r="R35" s="39">
        <v>731</v>
      </c>
      <c r="S35" s="39">
        <v>1095</v>
      </c>
      <c r="T35" s="39">
        <v>293</v>
      </c>
      <c r="U35" s="39">
        <v>801</v>
      </c>
      <c r="V35" s="39">
        <v>499</v>
      </c>
      <c r="W35" s="39">
        <f t="shared" si="0"/>
        <v>14276</v>
      </c>
    </row>
    <row r="36" spans="2:23" ht="12.75">
      <c r="B36" s="36" t="s">
        <v>42</v>
      </c>
      <c r="C36" s="37"/>
      <c r="D36" s="37"/>
      <c r="E36" s="37"/>
      <c r="F36" s="38" t="s">
        <v>43</v>
      </c>
      <c r="G36" s="39">
        <v>2173</v>
      </c>
      <c r="H36" s="39">
        <v>287</v>
      </c>
      <c r="I36" s="39">
        <v>740</v>
      </c>
      <c r="J36" s="39">
        <v>385</v>
      </c>
      <c r="K36" s="39">
        <v>180</v>
      </c>
      <c r="L36" s="39">
        <v>433</v>
      </c>
      <c r="M36" s="39">
        <v>715</v>
      </c>
      <c r="N36" s="39">
        <v>801</v>
      </c>
      <c r="O36" s="39">
        <v>2255</v>
      </c>
      <c r="P36" s="39">
        <v>754</v>
      </c>
      <c r="Q36" s="39">
        <v>235</v>
      </c>
      <c r="R36" s="39">
        <v>588</v>
      </c>
      <c r="S36" s="39">
        <v>866</v>
      </c>
      <c r="T36" s="39">
        <v>250</v>
      </c>
      <c r="U36" s="39">
        <v>690</v>
      </c>
      <c r="V36" s="39">
        <v>413</v>
      </c>
      <c r="W36" s="39">
        <f t="shared" si="0"/>
        <v>11765</v>
      </c>
    </row>
    <row r="37" spans="2:23" ht="12.75">
      <c r="B37" s="36" t="s">
        <v>44</v>
      </c>
      <c r="C37" s="37"/>
      <c r="D37" s="37"/>
      <c r="E37" s="37"/>
      <c r="F37" s="38" t="s">
        <v>45</v>
      </c>
      <c r="G37" s="39">
        <v>4649</v>
      </c>
      <c r="H37" s="39">
        <v>644</v>
      </c>
      <c r="I37" s="39">
        <v>1581</v>
      </c>
      <c r="J37" s="39">
        <v>933</v>
      </c>
      <c r="K37" s="39">
        <v>443</v>
      </c>
      <c r="L37" s="39">
        <v>1045</v>
      </c>
      <c r="M37" s="39">
        <v>1420</v>
      </c>
      <c r="N37" s="39">
        <v>1863</v>
      </c>
      <c r="O37" s="39">
        <v>6036</v>
      </c>
      <c r="P37" s="39">
        <v>1654</v>
      </c>
      <c r="Q37" s="39">
        <v>508</v>
      </c>
      <c r="R37" s="39">
        <v>1237</v>
      </c>
      <c r="S37" s="39">
        <v>1746</v>
      </c>
      <c r="T37" s="39">
        <v>444</v>
      </c>
      <c r="U37" s="39">
        <v>1407</v>
      </c>
      <c r="V37" s="39">
        <v>929</v>
      </c>
      <c r="W37" s="39">
        <f t="shared" si="0"/>
        <v>26539</v>
      </c>
    </row>
    <row r="38" spans="2:23" ht="12.75">
      <c r="B38" s="36" t="s">
        <v>61</v>
      </c>
      <c r="C38" s="37"/>
      <c r="D38" s="37"/>
      <c r="E38" s="37"/>
      <c r="F38" s="38" t="s">
        <v>46</v>
      </c>
      <c r="G38" s="39">
        <v>47202</v>
      </c>
      <c r="H38" s="39">
        <v>5004</v>
      </c>
      <c r="I38" s="39">
        <v>16445</v>
      </c>
      <c r="J38" s="39">
        <v>7852</v>
      </c>
      <c r="K38" s="39">
        <v>918</v>
      </c>
      <c r="L38" s="39">
        <v>3314</v>
      </c>
      <c r="M38" s="39">
        <v>16005</v>
      </c>
      <c r="N38" s="39">
        <v>4399</v>
      </c>
      <c r="O38" s="39">
        <v>11941</v>
      </c>
      <c r="P38" s="39">
        <v>9626</v>
      </c>
      <c r="Q38" s="39">
        <v>1714</v>
      </c>
      <c r="R38" s="39">
        <v>4254</v>
      </c>
      <c r="S38" s="39">
        <v>12775</v>
      </c>
      <c r="T38" s="39">
        <v>3894</v>
      </c>
      <c r="U38" s="39">
        <v>5947</v>
      </c>
      <c r="V38" s="39">
        <v>11722</v>
      </c>
      <c r="W38" s="39">
        <f t="shared" si="0"/>
        <v>163012</v>
      </c>
    </row>
    <row r="39" spans="2:23" ht="12.75">
      <c r="B39" s="36" t="s">
        <v>62</v>
      </c>
      <c r="C39" s="37"/>
      <c r="D39" s="37"/>
      <c r="E39" s="37"/>
      <c r="F39" s="38" t="s">
        <v>47</v>
      </c>
      <c r="G39" s="39">
        <v>97259</v>
      </c>
      <c r="H39" s="39">
        <v>14008</v>
      </c>
      <c r="I39" s="39">
        <v>26891</v>
      </c>
      <c r="J39" s="39">
        <v>16683</v>
      </c>
      <c r="K39" s="39">
        <v>11767</v>
      </c>
      <c r="L39" s="39">
        <v>25107</v>
      </c>
      <c r="M39" s="39">
        <v>28765</v>
      </c>
      <c r="N39" s="39">
        <v>50072</v>
      </c>
      <c r="O39" s="39">
        <v>136403</v>
      </c>
      <c r="P39" s="39">
        <v>29347</v>
      </c>
      <c r="Q39" s="39">
        <v>14832</v>
      </c>
      <c r="R39" s="39">
        <v>38695</v>
      </c>
      <c r="S39" s="39">
        <v>56550</v>
      </c>
      <c r="T39" s="39">
        <v>12959</v>
      </c>
      <c r="U39" s="39">
        <v>38591</v>
      </c>
      <c r="V39" s="39">
        <v>15305</v>
      </c>
      <c r="W39" s="39">
        <f t="shared" si="0"/>
        <v>613234</v>
      </c>
    </row>
    <row r="40" spans="2:23" s="21" customFormat="1" ht="12.75">
      <c r="B40" s="36" t="s">
        <v>48</v>
      </c>
      <c r="C40" s="37"/>
      <c r="D40" s="37"/>
      <c r="E40" s="37"/>
      <c r="F40" s="38" t="s">
        <v>49</v>
      </c>
      <c r="G40" s="40">
        <f>(G22/G21)*100</f>
        <v>49.61754383536041</v>
      </c>
      <c r="H40" s="40">
        <f aca="true" t="shared" si="1" ref="H40:W40">(H22/H21)*100</f>
        <v>49.36881969282558</v>
      </c>
      <c r="I40" s="40">
        <f t="shared" si="1"/>
        <v>49.27081410374746</v>
      </c>
      <c r="J40" s="40">
        <f t="shared" si="1"/>
        <v>48.306500917057264</v>
      </c>
      <c r="K40" s="40">
        <f t="shared" si="1"/>
        <v>49.7832085139929</v>
      </c>
      <c r="L40" s="40">
        <f t="shared" si="1"/>
        <v>50.483797192217025</v>
      </c>
      <c r="M40" s="40">
        <f t="shared" si="1"/>
        <v>50.46459682823319</v>
      </c>
      <c r="N40" s="40">
        <f t="shared" si="1"/>
        <v>50.40296671623433</v>
      </c>
      <c r="O40" s="40">
        <f t="shared" si="1"/>
        <v>49.594860594294346</v>
      </c>
      <c r="P40" s="40">
        <f t="shared" si="1"/>
        <v>49.10579118877171</v>
      </c>
      <c r="Q40" s="40">
        <f t="shared" si="1"/>
        <v>49.78242475522785</v>
      </c>
      <c r="R40" s="40">
        <f t="shared" si="1"/>
        <v>50.32247549419079</v>
      </c>
      <c r="S40" s="40">
        <f t="shared" si="1"/>
        <v>50.970068517850706</v>
      </c>
      <c r="T40" s="40">
        <f t="shared" si="1"/>
        <v>50.19284400403489</v>
      </c>
      <c r="U40" s="40">
        <f t="shared" si="1"/>
        <v>50.197584085500026</v>
      </c>
      <c r="V40" s="40">
        <f t="shared" si="1"/>
        <v>50.06105006105006</v>
      </c>
      <c r="W40" s="40">
        <f t="shared" si="1"/>
        <v>49.88354207300263</v>
      </c>
    </row>
    <row r="41" spans="2:23" s="21" customFormat="1" ht="12.75">
      <c r="B41" s="36" t="s">
        <v>50</v>
      </c>
      <c r="C41" s="37"/>
      <c r="D41" s="37"/>
      <c r="E41" s="37"/>
      <c r="F41" s="38" t="s">
        <v>51</v>
      </c>
      <c r="G41" s="40">
        <f>(G23/G21)*100</f>
        <v>50.38245616463959</v>
      </c>
      <c r="H41" s="40">
        <f aca="true" t="shared" si="2" ref="H41:W41">(H23/H21)*100</f>
        <v>50.63118030717442</v>
      </c>
      <c r="I41" s="40">
        <f t="shared" si="2"/>
        <v>50.72918589625254</v>
      </c>
      <c r="J41" s="40">
        <f t="shared" si="2"/>
        <v>51.693499082942736</v>
      </c>
      <c r="K41" s="40">
        <f t="shared" si="2"/>
        <v>50.2167914860071</v>
      </c>
      <c r="L41" s="40">
        <f t="shared" si="2"/>
        <v>49.516202807782975</v>
      </c>
      <c r="M41" s="40">
        <f t="shared" si="2"/>
        <v>49.53540317176681</v>
      </c>
      <c r="N41" s="40">
        <f t="shared" si="2"/>
        <v>49.597033283765676</v>
      </c>
      <c r="O41" s="40">
        <f t="shared" si="2"/>
        <v>50.405139405705654</v>
      </c>
      <c r="P41" s="40">
        <f t="shared" si="2"/>
        <v>50.89420881122828</v>
      </c>
      <c r="Q41" s="40">
        <f t="shared" si="2"/>
        <v>50.21757524477215</v>
      </c>
      <c r="R41" s="40">
        <f t="shared" si="2"/>
        <v>49.67752450580922</v>
      </c>
      <c r="S41" s="40">
        <f t="shared" si="2"/>
        <v>49.029931482149294</v>
      </c>
      <c r="T41" s="40">
        <f t="shared" si="2"/>
        <v>49.80715599596511</v>
      </c>
      <c r="U41" s="40">
        <f t="shared" si="2"/>
        <v>49.802415914499974</v>
      </c>
      <c r="V41" s="40">
        <f t="shared" si="2"/>
        <v>49.93894993894994</v>
      </c>
      <c r="W41" s="40">
        <f t="shared" si="2"/>
        <v>50.11645792699737</v>
      </c>
    </row>
    <row r="42" spans="2:23" s="21" customFormat="1" ht="12.75">
      <c r="B42" s="36" t="s">
        <v>52</v>
      </c>
      <c r="C42" s="37"/>
      <c r="D42" s="37"/>
      <c r="E42" s="37"/>
      <c r="F42" s="38" t="s">
        <v>53</v>
      </c>
      <c r="G42" s="40">
        <f>(G38/G21)*100</f>
        <v>32.67456268473844</v>
      </c>
      <c r="H42" s="40">
        <f aca="true" t="shared" si="3" ref="H42:W42">(H38/H21)*100</f>
        <v>26.320218809173152</v>
      </c>
      <c r="I42" s="40">
        <f t="shared" si="3"/>
        <v>37.94766475909175</v>
      </c>
      <c r="J42" s="40">
        <f t="shared" si="3"/>
        <v>32.003260648053796</v>
      </c>
      <c r="K42" s="40">
        <f t="shared" si="3"/>
        <v>7.236893969255026</v>
      </c>
      <c r="L42" s="40">
        <f t="shared" si="3"/>
        <v>11.660391963688822</v>
      </c>
      <c r="M42" s="40">
        <f t="shared" si="3"/>
        <v>35.749385749385745</v>
      </c>
      <c r="N42" s="40">
        <f t="shared" si="3"/>
        <v>8.075856877971766</v>
      </c>
      <c r="O42" s="40">
        <f t="shared" si="3"/>
        <v>8.049533516690936</v>
      </c>
      <c r="P42" s="40">
        <f t="shared" si="3"/>
        <v>24.699150694070255</v>
      </c>
      <c r="Q42" s="40">
        <f t="shared" si="3"/>
        <v>10.358999153874047</v>
      </c>
      <c r="R42" s="40">
        <f t="shared" si="3"/>
        <v>9.904770774639688</v>
      </c>
      <c r="S42" s="40">
        <f t="shared" si="3"/>
        <v>18.42769563649477</v>
      </c>
      <c r="T42" s="40">
        <f t="shared" si="3"/>
        <v>23.10567851421112</v>
      </c>
      <c r="U42" s="40">
        <f t="shared" si="3"/>
        <v>13.352642687143563</v>
      </c>
      <c r="V42" s="40">
        <f t="shared" si="3"/>
        <v>43.37144337144337</v>
      </c>
      <c r="W42" s="40">
        <f t="shared" si="3"/>
        <v>21.000043800547765</v>
      </c>
    </row>
    <row r="43" spans="2:23" s="21" customFormat="1" ht="12.75">
      <c r="B43" s="36" t="s">
        <v>54</v>
      </c>
      <c r="C43" s="37"/>
      <c r="D43" s="37"/>
      <c r="E43" s="37"/>
      <c r="F43" s="38" t="s">
        <v>55</v>
      </c>
      <c r="G43" s="40">
        <f>(G39/G21)*100</f>
        <v>67.32543731526157</v>
      </c>
      <c r="H43" s="40">
        <f aca="true" t="shared" si="4" ref="H43:W43">(H39/H21)*100</f>
        <v>73.67978119082684</v>
      </c>
      <c r="I43" s="40">
        <f t="shared" si="4"/>
        <v>62.05233524090825</v>
      </c>
      <c r="J43" s="40">
        <f t="shared" si="4"/>
        <v>67.9967393519462</v>
      </c>
      <c r="K43" s="40">
        <f t="shared" si="4"/>
        <v>92.76310603074498</v>
      </c>
      <c r="L43" s="40">
        <f t="shared" si="4"/>
        <v>88.33960803631118</v>
      </c>
      <c r="M43" s="40">
        <f t="shared" si="4"/>
        <v>64.25061425061425</v>
      </c>
      <c r="N43" s="40">
        <f t="shared" si="4"/>
        <v>91.92414312202824</v>
      </c>
      <c r="O43" s="40">
        <f t="shared" si="4"/>
        <v>91.95046648330907</v>
      </c>
      <c r="P43" s="40">
        <f t="shared" si="4"/>
        <v>75.30084930592975</v>
      </c>
      <c r="Q43" s="40">
        <f t="shared" si="4"/>
        <v>89.64100084612595</v>
      </c>
      <c r="R43" s="40">
        <f t="shared" si="4"/>
        <v>90.09522922536031</v>
      </c>
      <c r="S43" s="40">
        <f t="shared" si="4"/>
        <v>81.57230436350524</v>
      </c>
      <c r="T43" s="40">
        <f t="shared" si="4"/>
        <v>76.89432148578888</v>
      </c>
      <c r="U43" s="40">
        <f t="shared" si="4"/>
        <v>86.64735731285643</v>
      </c>
      <c r="V43" s="40">
        <f t="shared" si="4"/>
        <v>56.62855662855662</v>
      </c>
      <c r="W43" s="40">
        <f t="shared" si="4"/>
        <v>78.99995619945224</v>
      </c>
    </row>
    <row r="44" spans="2:23" s="21" customFormat="1" ht="12.75">
      <c r="B44" s="36" t="s">
        <v>56</v>
      </c>
      <c r="C44" s="37"/>
      <c r="D44" s="37"/>
      <c r="E44" s="37"/>
      <c r="F44" s="38" t="s">
        <v>57</v>
      </c>
      <c r="G44" s="40">
        <f>(G24+G25+G26+G36+G37)/(G27+G28+G29+G30+G31+G32+G33+G34+G35)</f>
        <v>0.9556906331650128</v>
      </c>
      <c r="H44" s="40">
        <f aca="true" t="shared" si="5" ref="H44:V44">(H24+H25+H26+H36+H37)/(H27+H28+H29+H30+H31+H32+H33+H34+H35)</f>
        <v>1.0712495914587645</v>
      </c>
      <c r="I44" s="40">
        <f t="shared" si="5"/>
        <v>1.0596958174904942</v>
      </c>
      <c r="J44" s="40">
        <f t="shared" si="5"/>
        <v>1.0012234910277324</v>
      </c>
      <c r="K44" s="40">
        <f t="shared" si="5"/>
        <v>1.174322934521769</v>
      </c>
      <c r="L44" s="40">
        <f t="shared" si="5"/>
        <v>1.181699547094496</v>
      </c>
      <c r="M44" s="40">
        <f t="shared" si="5"/>
        <v>1.2087917509497261</v>
      </c>
      <c r="N44" s="40">
        <f t="shared" si="5"/>
        <v>1.119329235078982</v>
      </c>
      <c r="O44" s="40">
        <f t="shared" si="5"/>
        <v>1.0115531689854365</v>
      </c>
      <c r="P44" s="40">
        <f t="shared" si="5"/>
        <v>0.9912630288166769</v>
      </c>
      <c r="Q44" s="40">
        <f t="shared" si="5"/>
        <v>1.1109977034957896</v>
      </c>
      <c r="R44" s="40">
        <f t="shared" si="5"/>
        <v>1.1335817188276205</v>
      </c>
      <c r="S44" s="40">
        <f t="shared" si="5"/>
        <v>1.2270945772295039</v>
      </c>
      <c r="T44" s="40">
        <f>(T24+T25+T26+T36+T37)/(T27+T28+T29+T30+T31+T32+T33+T34+T35)</f>
        <v>1.138162902816544</v>
      </c>
      <c r="U44" s="40">
        <f t="shared" si="5"/>
        <v>1.126832529487608</v>
      </c>
      <c r="V44" s="40">
        <f t="shared" si="5"/>
        <v>1.1385504035448646</v>
      </c>
      <c r="W44" s="40">
        <f>AVERAGE(G44:V44)</f>
        <v>1.103127439624439</v>
      </c>
    </row>
    <row r="45" s="21" customFormat="1" ht="12.75"/>
  </sheetData>
  <mergeCells count="29">
    <mergeCell ref="B37:E37"/>
    <mergeCell ref="B38:E38"/>
    <mergeCell ref="B39:E39"/>
    <mergeCell ref="B44:E44"/>
    <mergeCell ref="B40:E40"/>
    <mergeCell ref="B41:E41"/>
    <mergeCell ref="B42:E42"/>
    <mergeCell ref="B43:E43"/>
    <mergeCell ref="B33:E33"/>
    <mergeCell ref="B34:E34"/>
    <mergeCell ref="B35:E35"/>
    <mergeCell ref="B36:E36"/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B19:E19"/>
    <mergeCell ref="F6:G6"/>
    <mergeCell ref="D11:F11"/>
    <mergeCell ref="B6:C6"/>
    <mergeCell ref="B18:E18"/>
  </mergeCells>
  <printOptions/>
  <pageMargins left="0.75" right="0.75" top="1" bottom="1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usuario</cp:lastModifiedBy>
  <cp:lastPrinted>2007-05-15T20:52:07Z</cp:lastPrinted>
  <dcterms:created xsi:type="dcterms:W3CDTF">2006-08-04T15:03:32Z</dcterms:created>
  <dcterms:modified xsi:type="dcterms:W3CDTF">2007-07-28T20:18:45Z</dcterms:modified>
  <cp:category/>
  <cp:version/>
  <cp:contentType/>
  <cp:contentStatus/>
</cp:coreProperties>
</file>