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45" activeTab="0"/>
  </bookViews>
  <sheets>
    <sheet name="11_15" sheetId="1" r:id="rId1"/>
  </sheets>
  <definedNames>
    <definedName name="_xlnm.Print_Area" localSheetId="0">'11_15'!$A$1:$N$104</definedName>
    <definedName name="_xlnm.Print_Titles" localSheetId="0">'11_15'!$17:$18</definedName>
  </definedNames>
  <calcPr fullCalcOnLoad="1"/>
</workbook>
</file>

<file path=xl/sharedStrings.xml><?xml version="1.0" encoding="utf-8"?>
<sst xmlns="http://schemas.openxmlformats.org/spreadsheetml/2006/main" count="202" uniqueCount="202">
  <si>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</si>
  <si>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</si>
  <si>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</si>
  <si>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</si>
  <si>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</si>
  <si>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</si>
  <si>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</si>
  <si>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</si>
  <si>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</si>
  <si>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Indicador</t>
  </si>
  <si>
    <t>10f Población de 3 a 14 años inscritos inicial preprimaria</t>
  </si>
  <si>
    <t>10h Población de 3 a 14 años inscritos inial preprimaria Hombre</t>
  </si>
  <si>
    <t>10i Población de 3 a 14 años inscritos preprimaria Mujer</t>
  </si>
  <si>
    <t>10j Población de 3 a 14 años inscritos inicial preprimaria Urbano</t>
  </si>
  <si>
    <t>10k Población de 3 a 14 años inscritos preprimaria Rural</t>
  </si>
  <si>
    <t>10y Población de 6 a 15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</si>
  <si>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</si>
  <si>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</si>
  <si>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</si>
  <si>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</si>
  <si>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</si>
  <si>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</si>
  <si>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</si>
  <si>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</si>
  <si>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</si>
  <si>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</si>
  <si>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</si>
  <si>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</si>
  <si>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</si>
  <si>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</si>
  <si>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11a Población de 3 a 14 años inscritos preprimaria final</t>
  </si>
  <si>
    <t>11b Población de 3 a 14 años inscritos preprimaria final Hombre</t>
  </si>
  <si>
    <t>11c Población de 3 a 14 años inscritos preprimaria final Mujer</t>
  </si>
  <si>
    <t>11d Población de 3 a 14 años inscritos preprimaria final Urbano</t>
  </si>
  <si>
    <t>11e Población de 3 a 14 años inscritos preprimaria final Rural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</si>
  <si>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</si>
  <si>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</si>
  <si>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</si>
  <si>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11i Población 6 a 15 años inscritos final en Primaria Urbano</t>
  </si>
  <si>
    <t>11j Población 6 a 15 años inscritos final en Primaria Rural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</si>
  <si>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</si>
  <si>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</si>
  <si>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</si>
  <si>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11n Población de 12 a 21 años inscritos final Básicos Urbano</t>
  </si>
  <si>
    <t>11o Población de 12 a 21 años inscritos final Básicos Rural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</si>
  <si>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</si>
  <si>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</si>
  <si>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</si>
  <si>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11s Población de 15 a 21 años inscrita final en Diversificado Urbano</t>
  </si>
  <si>
    <t>11t Población de 15 a 21 años inscrita final en Diversificado Rural</t>
  </si>
  <si>
    <t>11u Tasa Retención Preprimaria</t>
  </si>
  <si>
    <t>11v Tasa Retención Preprimaria Hombre</t>
  </si>
  <si>
    <t>11w Tasa Retención Preprimaria Mujer</t>
  </si>
  <si>
    <t>11x Tasa Retención Preprimaria Urbano</t>
  </si>
  <si>
    <t>11y Tasa Retención Preprimaria Rural</t>
  </si>
  <si>
    <t>11z Tasa de Deserción Preprimaria</t>
  </si>
  <si>
    <t>11aa Tasa de Deserción Preprimaria Hombre</t>
  </si>
  <si>
    <t>11ab Tasa de Deserción Preprimaria Mujer</t>
  </si>
  <si>
    <t>11ac Tasa de Deserción Preprimaria Urbano</t>
  </si>
  <si>
    <t>11ad Tasa de Deserción Preprimaria Rural</t>
  </si>
  <si>
    <t>11ae Tasa Retención Primaria</t>
  </si>
  <si>
    <t>11af Tasa Retención Primaria Hombre</t>
  </si>
  <si>
    <t>11ag Tasa Retención Primaria Mujer</t>
  </si>
  <si>
    <t>11ah Tasa Retención Primaria Urbano</t>
  </si>
  <si>
    <t>11ai Tasa Retención Primaria Rural</t>
  </si>
  <si>
    <t>11aj Tasa de Deserción Primaria</t>
  </si>
  <si>
    <t>11ak Tasa de Deserción Primaria Hombre</t>
  </si>
  <si>
    <t>11al Tasa de Deserción Primaria Mujer</t>
  </si>
  <si>
    <t>11am Tasa de Deserción Primaria Urbano</t>
  </si>
  <si>
    <t>11an Tasa de Deserción Primaria Rural</t>
  </si>
  <si>
    <t>11ao Tasa Retención Básicos</t>
  </si>
  <si>
    <t>11ap Tasa Retención Básicos Hombre</t>
  </si>
  <si>
    <t>11aq Tasa Retención Básicos Mujer</t>
  </si>
  <si>
    <t>11ar Tasa Retención Básicos Urbano</t>
  </si>
  <si>
    <t>11as Tasa Retención Básicos Rural</t>
  </si>
  <si>
    <t>11at Tasa de Deserción Básicos</t>
  </si>
  <si>
    <t>11au Tasa de Deserción Básicos Hombre</t>
  </si>
  <si>
    <t>11av Tasa de Deserción Básicos Mujer</t>
  </si>
  <si>
    <t>11aw Tasa de Deserción Básicos Urbano</t>
  </si>
  <si>
    <t>11ax Tasa de Deserción Básicos Rural</t>
  </si>
  <si>
    <t>11ay Tasa Retención Diversificado</t>
  </si>
  <si>
    <t>11az Tasa Retención Deversificado Hombre</t>
  </si>
  <si>
    <t>11ba Tasa Retención Diversificado Mujer</t>
  </si>
  <si>
    <t>11bb Tasa Retención Diversificado Urbano</t>
  </si>
  <si>
    <t>11bcTasa Retención Diversificado Rural</t>
  </si>
  <si>
    <t>11bd Tasa de Deserción Diversificado</t>
  </si>
  <si>
    <t>11be Tasa de Deserción Diversificado Hombre</t>
  </si>
  <si>
    <t>11bf Tasa de Deserción Diversificado Mujer</t>
  </si>
  <si>
    <t>11bg Tasa de Deserción Diversificado Urbano</t>
  </si>
  <si>
    <t>11bh Tasa de Deserción Diversificado Rural</t>
  </si>
  <si>
    <t>Tasa de retención intra anual: (total inscritos final / tota inscritos inicial * 100</t>
  </si>
  <si>
    <t>Tasa de deserción: [(inscripción inicial - inscripción final) / inscripción inicial] * 100</t>
  </si>
  <si>
    <t>Total de Inscripciones inicial - final,  por nivel de Escolaridad, por sexo, por grupo étnico</t>
  </si>
  <si>
    <t xml:space="preserve">Tasa de retención intra anual </t>
  </si>
  <si>
    <t>Tasa de deserción</t>
  </si>
  <si>
    <t xml:space="preserve">Fecha de Datos </t>
  </si>
  <si>
    <t>Número de personas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</si>
  <si>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</si>
  <si>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</si>
  <si>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</si>
  <si>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</si>
  <si>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T3A14PP</t>
  </si>
  <si>
    <t>T3A14PPH</t>
  </si>
  <si>
    <t>T3A14PPM</t>
  </si>
  <si>
    <t>T3A14PPUR</t>
  </si>
  <si>
    <t>T3A14PPRU</t>
  </si>
  <si>
    <t>T3A14PPF</t>
  </si>
  <si>
    <t>T3A14PPFH</t>
  </si>
  <si>
    <t>T3A14PPFM</t>
  </si>
  <si>
    <t>T3A14PPFUR</t>
  </si>
  <si>
    <t>T3A14PPFRU</t>
  </si>
  <si>
    <t>T6A15PR</t>
  </si>
  <si>
    <t>T6A15PRH</t>
  </si>
  <si>
    <t>T6A15PRM</t>
  </si>
  <si>
    <t>T6A15PRUR</t>
  </si>
  <si>
    <t>T6A15PRRU</t>
  </si>
  <si>
    <t>T6A15PRF</t>
  </si>
  <si>
    <t>T6A15PRFH</t>
  </si>
  <si>
    <t>T6A15PRFM</t>
  </si>
  <si>
    <t>T6A15PRFUR</t>
  </si>
  <si>
    <t>T6A15PRFRU</t>
  </si>
  <si>
    <t>T12A21BA</t>
  </si>
  <si>
    <t>T12A21BAH</t>
  </si>
  <si>
    <t>T12A21BAM</t>
  </si>
  <si>
    <t>T12A21BAUR</t>
  </si>
  <si>
    <t>T12A21BARU</t>
  </si>
  <si>
    <t>T12A21BAF</t>
  </si>
  <si>
    <t>T12A21BAFH</t>
  </si>
  <si>
    <t>T12A21BAFM</t>
  </si>
  <si>
    <t>T12A21BAFU</t>
  </si>
  <si>
    <t>T12A21BAFR</t>
  </si>
  <si>
    <t>T15A21DV</t>
  </si>
  <si>
    <t>T15A21DVH</t>
  </si>
  <si>
    <t>T15A21DVM</t>
  </si>
  <si>
    <t>T15A21DVUR</t>
  </si>
  <si>
    <t>T15A21DVRU</t>
  </si>
  <si>
    <t>T15A21DVF</t>
  </si>
  <si>
    <t>T15A21DVFH</t>
  </si>
  <si>
    <t>T15A21DVFM</t>
  </si>
  <si>
    <t>T15A21DVFU</t>
  </si>
  <si>
    <t>T15A21DVFR</t>
  </si>
  <si>
    <t>RETPP</t>
  </si>
  <si>
    <t>RETPPH</t>
  </si>
  <si>
    <t>RETPPM</t>
  </si>
  <si>
    <t>RETPPUR</t>
  </si>
  <si>
    <t>RETPPRU</t>
  </si>
  <si>
    <t>DESPP</t>
  </si>
  <si>
    <t>DESPPH</t>
  </si>
  <si>
    <t>DESPPM</t>
  </si>
  <si>
    <t>DESPPUR</t>
  </si>
  <si>
    <t>DESPPRU</t>
  </si>
  <si>
    <t>RETPR</t>
  </si>
  <si>
    <t>RETPRH</t>
  </si>
  <si>
    <t>RETPRM</t>
  </si>
  <si>
    <t>RETPRUR</t>
  </si>
  <si>
    <t>RETPRRU</t>
  </si>
  <si>
    <t>DESPR</t>
  </si>
  <si>
    <t>DESPRH</t>
  </si>
  <si>
    <t>DESPRM</t>
  </si>
  <si>
    <t>DESPRUR</t>
  </si>
  <si>
    <t>DESPRRU</t>
  </si>
  <si>
    <t>RETBA</t>
  </si>
  <si>
    <t>RETBAH</t>
  </si>
  <si>
    <t>RETBAM</t>
  </si>
  <si>
    <t>RETBAUR</t>
  </si>
  <si>
    <t>RETBARU</t>
  </si>
  <si>
    <t>DESBA</t>
  </si>
  <si>
    <t>DESBAH</t>
  </si>
  <si>
    <t>DESBAM</t>
  </si>
  <si>
    <t>DESBAUR</t>
  </si>
  <si>
    <t>DESBARU</t>
  </si>
  <si>
    <t>RETDV</t>
  </si>
  <si>
    <t>RETDVH</t>
  </si>
  <si>
    <t>RETDVM</t>
  </si>
  <si>
    <t>RETDVUR</t>
  </si>
  <si>
    <t>RETDVRU</t>
  </si>
  <si>
    <t>DESDV</t>
  </si>
  <si>
    <t>DESDVH</t>
  </si>
  <si>
    <t>DESDVM</t>
  </si>
  <si>
    <t>DESDVUR</t>
  </si>
  <si>
    <t>DESDVRU</t>
  </si>
  <si>
    <t>Código de campo</t>
  </si>
  <si>
    <t>11- 15</t>
  </si>
  <si>
    <t>Municipios del Departamento de Baja Verapaz</t>
  </si>
  <si>
    <t>Salamá</t>
  </si>
  <si>
    <t>San Miguel Chicaj</t>
  </si>
  <si>
    <t>Rabinal</t>
  </si>
  <si>
    <t>Cubulco</t>
  </si>
  <si>
    <t>Granados</t>
  </si>
  <si>
    <t>El Chol</t>
  </si>
  <si>
    <t>San Jeronimo</t>
  </si>
  <si>
    <t>Purulhá</t>
  </si>
  <si>
    <t>Total Departamento de Baja Verapaz</t>
  </si>
  <si>
    <t>1501</t>
  </si>
  <si>
    <t>1502</t>
  </si>
  <si>
    <t>1503</t>
  </si>
  <si>
    <t>1504</t>
  </si>
  <si>
    <t>1505</t>
  </si>
  <si>
    <t>1506</t>
  </si>
  <si>
    <t>1507</t>
  </si>
  <si>
    <t>1508</t>
  </si>
  <si>
    <t>15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</si>
</sst>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/>
    </xf>
    <xf numFmtId="0" fontId="3" fillId="3" borderId="3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2" fontId="3" fillId="3" borderId="3" xfId="0" applyNumberFormat="1" applyFont="1" applyFill="1" applyBorder="1" applyAlignment="1">
      <alignment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3" fillId="0" borderId="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4</xdr:row>
      <xdr:rowOff>9525</xdr:rowOff>
    </xdr:from>
    <xdr:to>
      <xdr:col>14</xdr:col>
      <xdr:colOff>114300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44200" y="619125"/>
          <a:ext cx="2000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tabSelected="1" zoomScale="85" zoomScaleNormal="85" workbookViewId="0" topLeftCell="A1">
      <selection activeCell="D17" sqref="D17"/>
    </sheetView>
  </sheetViews>
  <sheetFormatPr defaultColWidth="11.421875" defaultRowHeight="12.75"/>
  <cols>
    <col min="1" max="1" width="3.57421875" style="0" customWidth="1"/>
    <col min="3" max="3" width="16.421875" style="0" customWidth="1"/>
    <col min="4" max="4" width="30.28125" style="0" customWidth="1"/>
    <col min="5" max="5" width="16.140625" style="0" customWidth="1"/>
    <col min="6" max="6" width="12.57421875" style="0" bestFit="1" customWidth="1"/>
    <col min="9" max="9" width="13.421875" style="0" customWidth="1"/>
    <col min="14" max="14" width="17.0039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8" t="s">
        <v>4</v>
      </c>
      <c r="B6" s="39"/>
      <c r="D6" s="40" t="s">
        <v>182</v>
      </c>
      <c r="E6" s="41"/>
    </row>
    <row r="7" s="6" customFormat="1" ht="12"/>
    <row r="8" spans="2:12" s="6" customFormat="1" ht="12.75" customHeight="1">
      <c r="B8" s="45" t="s">
        <v>7</v>
      </c>
      <c r="C8" s="46"/>
      <c r="D8" s="47" t="s">
        <v>92</v>
      </c>
      <c r="E8" s="47"/>
      <c r="F8" s="47"/>
      <c r="G8" s="47"/>
      <c r="H8" s="47"/>
      <c r="I8" s="47"/>
      <c r="J8" s="47"/>
      <c r="K8" s="48"/>
      <c r="L8" s="8"/>
    </row>
    <row r="9" spans="2:12" s="7" customFormat="1" ht="12.75" customHeight="1">
      <c r="B9" s="49" t="s">
        <v>9</v>
      </c>
      <c r="C9" s="20"/>
      <c r="D9" s="50" t="s">
        <v>93</v>
      </c>
      <c r="E9" s="50"/>
      <c r="F9" s="50"/>
      <c r="G9" s="50"/>
      <c r="H9" s="50"/>
      <c r="I9" s="50"/>
      <c r="J9" s="50"/>
      <c r="K9" s="51"/>
      <c r="L9" s="9"/>
    </row>
    <row r="10" spans="2:12" s="7" customFormat="1" ht="12.75" customHeight="1">
      <c r="B10" s="49"/>
      <c r="C10" s="20"/>
      <c r="D10" s="50" t="s">
        <v>94</v>
      </c>
      <c r="E10" s="50"/>
      <c r="F10" s="50"/>
      <c r="G10" s="50"/>
      <c r="H10" s="50"/>
      <c r="I10" s="50"/>
      <c r="J10" s="50"/>
      <c r="K10" s="51"/>
      <c r="L10" s="9"/>
    </row>
    <row r="11" spans="2:12" s="6" customFormat="1" ht="12">
      <c r="B11" s="52" t="s">
        <v>5</v>
      </c>
      <c r="C11" s="53"/>
      <c r="D11" s="54" t="s">
        <v>183</v>
      </c>
      <c r="E11" s="54"/>
      <c r="F11" s="54"/>
      <c r="G11" s="54"/>
      <c r="H11" s="54"/>
      <c r="I11" s="54"/>
      <c r="J11" s="54"/>
      <c r="K11" s="55"/>
      <c r="L11" s="10"/>
    </row>
    <row r="12" spans="2:12" s="6" customFormat="1" ht="12.75" customHeight="1">
      <c r="B12" s="52" t="s">
        <v>95</v>
      </c>
      <c r="C12" s="53"/>
      <c r="D12" s="56">
        <v>2005</v>
      </c>
      <c r="E12" s="56"/>
      <c r="F12" s="56"/>
      <c r="G12" s="56"/>
      <c r="H12" s="56"/>
      <c r="I12" s="56"/>
      <c r="J12" s="56"/>
      <c r="K12" s="57"/>
      <c r="L12" s="10"/>
    </row>
    <row r="13" spans="2:18" s="6" customFormat="1" ht="12">
      <c r="B13" s="52" t="s">
        <v>6</v>
      </c>
      <c r="C13" s="53"/>
      <c r="D13" s="54" t="s">
        <v>96</v>
      </c>
      <c r="E13" s="54"/>
      <c r="F13" s="54"/>
      <c r="G13" s="54"/>
      <c r="H13" s="54"/>
      <c r="I13" s="54"/>
      <c r="J13" s="54"/>
      <c r="K13" s="55"/>
      <c r="O13" s="11"/>
      <c r="P13" s="11"/>
      <c r="Q13" s="11"/>
      <c r="R13" s="11"/>
    </row>
    <row r="14" spans="2:12" s="12" customFormat="1" ht="12">
      <c r="B14" s="52" t="s">
        <v>97</v>
      </c>
      <c r="C14" s="53"/>
      <c r="D14" s="58" t="s">
        <v>98</v>
      </c>
      <c r="E14" s="58"/>
      <c r="F14" s="58"/>
      <c r="G14" s="58"/>
      <c r="H14" s="58"/>
      <c r="I14" s="58"/>
      <c r="J14" s="58"/>
      <c r="K14" s="59"/>
      <c r="L14" s="13"/>
    </row>
    <row r="15" spans="2:12" s="12" customFormat="1" ht="12">
      <c r="B15" s="60" t="s">
        <v>99</v>
      </c>
      <c r="C15" s="61"/>
      <c r="D15" s="62" t="s">
        <v>100</v>
      </c>
      <c r="E15" s="62"/>
      <c r="F15" s="62"/>
      <c r="G15" s="62"/>
      <c r="H15" s="62"/>
      <c r="I15" s="62"/>
      <c r="J15" s="62"/>
      <c r="K15" s="63"/>
      <c r="L15" s="13"/>
    </row>
    <row r="17" spans="2:14" ht="39" customHeight="1">
      <c r="B17" s="15"/>
      <c r="C17" s="15"/>
      <c r="D17" s="15"/>
      <c r="E17" s="14"/>
      <c r="F17" s="23" t="s">
        <v>184</v>
      </c>
      <c r="G17" s="23" t="s">
        <v>185</v>
      </c>
      <c r="H17" s="23" t="s">
        <v>186</v>
      </c>
      <c r="I17" s="23" t="s">
        <v>187</v>
      </c>
      <c r="J17" s="23" t="s">
        <v>188</v>
      </c>
      <c r="K17" s="23" t="s">
        <v>189</v>
      </c>
      <c r="L17" s="23" t="s">
        <v>190</v>
      </c>
      <c r="M17" s="23" t="s">
        <v>191</v>
      </c>
      <c r="N17" s="24" t="s">
        <v>192</v>
      </c>
    </row>
    <row r="18" spans="2:14" ht="12.75">
      <c r="B18" s="42" t="s">
        <v>8</v>
      </c>
      <c r="C18" s="43"/>
      <c r="D18" s="44"/>
      <c r="E18" s="26" t="s">
        <v>181</v>
      </c>
      <c r="F18" s="25" t="s">
        <v>193</v>
      </c>
      <c r="G18" s="25" t="s">
        <v>194</v>
      </c>
      <c r="H18" s="25" t="s">
        <v>195</v>
      </c>
      <c r="I18" s="25" t="s">
        <v>196</v>
      </c>
      <c r="J18" s="25" t="s">
        <v>197</v>
      </c>
      <c r="K18" s="25" t="s">
        <v>198</v>
      </c>
      <c r="L18" s="25" t="s">
        <v>199</v>
      </c>
      <c r="M18" s="25" t="s">
        <v>200</v>
      </c>
      <c r="N18" s="25" t="s">
        <v>201</v>
      </c>
    </row>
    <row r="19" spans="2:14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2:14" s="6" customFormat="1" ht="12">
      <c r="B20" s="35" t="s">
        <v>10</v>
      </c>
      <c r="C20" s="36"/>
      <c r="D20" s="37"/>
      <c r="E20" s="27" t="s">
        <v>101</v>
      </c>
      <c r="F20" s="28">
        <v>1978</v>
      </c>
      <c r="G20" s="28">
        <v>1351</v>
      </c>
      <c r="H20" s="28">
        <v>2355</v>
      </c>
      <c r="I20" s="28">
        <v>1171</v>
      </c>
      <c r="J20" s="28">
        <v>420</v>
      </c>
      <c r="K20" s="28">
        <v>315</v>
      </c>
      <c r="L20" s="28">
        <v>1105</v>
      </c>
      <c r="M20" s="28">
        <v>1323</v>
      </c>
      <c r="N20" s="28">
        <f aca="true" t="shared" si="0" ref="N20:N59">SUM(F20:M20)</f>
        <v>10018</v>
      </c>
    </row>
    <row r="21" spans="2:14" s="6" customFormat="1" ht="12.75" customHeight="1">
      <c r="B21" s="35" t="s">
        <v>11</v>
      </c>
      <c r="C21" s="36"/>
      <c r="D21" s="37"/>
      <c r="E21" s="27" t="s">
        <v>102</v>
      </c>
      <c r="F21" s="28">
        <v>973</v>
      </c>
      <c r="G21" s="28">
        <v>662</v>
      </c>
      <c r="H21" s="28">
        <v>1218</v>
      </c>
      <c r="I21" s="28">
        <v>587</v>
      </c>
      <c r="J21" s="28">
        <v>218</v>
      </c>
      <c r="K21" s="28">
        <v>164</v>
      </c>
      <c r="L21" s="28">
        <v>528</v>
      </c>
      <c r="M21" s="28">
        <v>689</v>
      </c>
      <c r="N21" s="28">
        <f t="shared" si="0"/>
        <v>5039</v>
      </c>
    </row>
    <row r="22" spans="2:14" s="6" customFormat="1" ht="12.75" customHeight="1">
      <c r="B22" s="35" t="s">
        <v>12</v>
      </c>
      <c r="C22" s="36"/>
      <c r="D22" s="37"/>
      <c r="E22" s="27" t="s">
        <v>103</v>
      </c>
      <c r="F22" s="28">
        <v>1005</v>
      </c>
      <c r="G22" s="28">
        <v>689</v>
      </c>
      <c r="H22" s="28">
        <v>1137</v>
      </c>
      <c r="I22" s="28">
        <v>584</v>
      </c>
      <c r="J22" s="28">
        <v>202</v>
      </c>
      <c r="K22" s="28">
        <v>151</v>
      </c>
      <c r="L22" s="28">
        <v>577</v>
      </c>
      <c r="M22" s="28">
        <v>634</v>
      </c>
      <c r="N22" s="28">
        <f t="shared" si="0"/>
        <v>4979</v>
      </c>
    </row>
    <row r="23" spans="2:14" s="6" customFormat="1" ht="12.75" customHeight="1">
      <c r="B23" s="35" t="s">
        <v>13</v>
      </c>
      <c r="C23" s="36"/>
      <c r="D23" s="37"/>
      <c r="E23" s="27" t="s">
        <v>104</v>
      </c>
      <c r="F23" s="28">
        <v>669</v>
      </c>
      <c r="G23" s="28">
        <v>340</v>
      </c>
      <c r="H23" s="28">
        <v>704</v>
      </c>
      <c r="I23" s="28">
        <v>229</v>
      </c>
      <c r="J23" s="28">
        <v>51</v>
      </c>
      <c r="K23" s="28">
        <v>72</v>
      </c>
      <c r="L23" s="28">
        <v>208</v>
      </c>
      <c r="M23" s="28">
        <v>101</v>
      </c>
      <c r="N23" s="28">
        <f t="shared" si="0"/>
        <v>2374</v>
      </c>
    </row>
    <row r="24" spans="2:14" s="6" customFormat="1" ht="12.75" customHeight="1">
      <c r="B24" s="35" t="s">
        <v>14</v>
      </c>
      <c r="C24" s="36"/>
      <c r="D24" s="37"/>
      <c r="E24" s="27" t="s">
        <v>105</v>
      </c>
      <c r="F24" s="28">
        <v>1309</v>
      </c>
      <c r="G24" s="28">
        <v>1011</v>
      </c>
      <c r="H24" s="28">
        <v>1651</v>
      </c>
      <c r="I24" s="28">
        <v>942</v>
      </c>
      <c r="J24" s="28">
        <v>369</v>
      </c>
      <c r="K24" s="28">
        <v>243</v>
      </c>
      <c r="L24" s="28">
        <v>897</v>
      </c>
      <c r="M24" s="28">
        <v>1222</v>
      </c>
      <c r="N24" s="28">
        <f t="shared" si="0"/>
        <v>7644</v>
      </c>
    </row>
    <row r="25" spans="2:14" s="6" customFormat="1" ht="12.75" customHeight="1">
      <c r="B25" s="29" t="s">
        <v>30</v>
      </c>
      <c r="C25" s="30"/>
      <c r="D25" s="30"/>
      <c r="E25" s="31" t="s">
        <v>106</v>
      </c>
      <c r="F25" s="31">
        <v>1914</v>
      </c>
      <c r="G25" s="27">
        <v>1288</v>
      </c>
      <c r="H25" s="27">
        <v>2251</v>
      </c>
      <c r="I25" s="27">
        <v>1041</v>
      </c>
      <c r="J25" s="27">
        <v>424</v>
      </c>
      <c r="K25" s="27">
        <v>286</v>
      </c>
      <c r="L25" s="27">
        <v>1035</v>
      </c>
      <c r="M25" s="27">
        <v>1216</v>
      </c>
      <c r="N25" s="27">
        <f t="shared" si="0"/>
        <v>9455</v>
      </c>
    </row>
    <row r="26" spans="2:14" s="6" customFormat="1" ht="12.75" customHeight="1">
      <c r="B26" s="29" t="s">
        <v>31</v>
      </c>
      <c r="C26" s="32"/>
      <c r="D26" s="32"/>
      <c r="E26" s="31" t="s">
        <v>107</v>
      </c>
      <c r="F26" s="31">
        <v>952</v>
      </c>
      <c r="G26" s="27">
        <v>633</v>
      </c>
      <c r="H26" s="27">
        <v>1154</v>
      </c>
      <c r="I26" s="27">
        <v>519</v>
      </c>
      <c r="J26" s="27">
        <v>220</v>
      </c>
      <c r="K26" s="27">
        <v>146</v>
      </c>
      <c r="L26" s="27">
        <v>499</v>
      </c>
      <c r="M26" s="27">
        <v>639</v>
      </c>
      <c r="N26" s="27">
        <f t="shared" si="0"/>
        <v>4762</v>
      </c>
    </row>
    <row r="27" spans="2:14" s="6" customFormat="1" ht="12.75" customHeight="1">
      <c r="B27" s="29" t="s">
        <v>32</v>
      </c>
      <c r="C27" s="32"/>
      <c r="D27" s="32"/>
      <c r="E27" s="31" t="s">
        <v>108</v>
      </c>
      <c r="F27" s="31">
        <v>962</v>
      </c>
      <c r="G27" s="27">
        <v>655</v>
      </c>
      <c r="H27" s="27">
        <v>1097</v>
      </c>
      <c r="I27" s="27">
        <v>522</v>
      </c>
      <c r="J27" s="27">
        <v>204</v>
      </c>
      <c r="K27" s="27">
        <v>140</v>
      </c>
      <c r="L27" s="27">
        <v>536</v>
      </c>
      <c r="M27" s="27">
        <v>577</v>
      </c>
      <c r="N27" s="27">
        <f t="shared" si="0"/>
        <v>4693</v>
      </c>
    </row>
    <row r="28" spans="2:14" s="6" customFormat="1" ht="12.75" customHeight="1">
      <c r="B28" s="29" t="s">
        <v>33</v>
      </c>
      <c r="C28" s="32"/>
      <c r="D28" s="32"/>
      <c r="E28" s="31" t="s">
        <v>109</v>
      </c>
      <c r="F28" s="31">
        <v>650</v>
      </c>
      <c r="G28" s="27">
        <v>335</v>
      </c>
      <c r="H28" s="27">
        <v>694</v>
      </c>
      <c r="I28" s="27">
        <v>205</v>
      </c>
      <c r="J28" s="27">
        <v>51</v>
      </c>
      <c r="K28" s="27">
        <v>57</v>
      </c>
      <c r="L28" s="27">
        <v>197</v>
      </c>
      <c r="M28" s="27">
        <v>96</v>
      </c>
      <c r="N28" s="27">
        <f t="shared" si="0"/>
        <v>2285</v>
      </c>
    </row>
    <row r="29" spans="2:14" s="6" customFormat="1" ht="12.75" customHeight="1">
      <c r="B29" s="29" t="s">
        <v>34</v>
      </c>
      <c r="C29" s="32"/>
      <c r="D29" s="32"/>
      <c r="E29" s="31" t="s">
        <v>110</v>
      </c>
      <c r="F29" s="31">
        <v>1264</v>
      </c>
      <c r="G29" s="27">
        <v>953</v>
      </c>
      <c r="H29" s="27">
        <v>1557</v>
      </c>
      <c r="I29" s="27">
        <v>836</v>
      </c>
      <c r="J29" s="27">
        <v>373</v>
      </c>
      <c r="K29" s="27">
        <v>229</v>
      </c>
      <c r="L29" s="27">
        <v>838</v>
      </c>
      <c r="M29" s="27">
        <v>1120</v>
      </c>
      <c r="N29" s="27">
        <f t="shared" si="0"/>
        <v>7170</v>
      </c>
    </row>
    <row r="30" spans="2:14" s="6" customFormat="1" ht="12">
      <c r="B30" s="35" t="s">
        <v>15</v>
      </c>
      <c r="C30" s="36"/>
      <c r="D30" s="37"/>
      <c r="E30" s="27" t="s">
        <v>111</v>
      </c>
      <c r="F30" s="28">
        <v>10331</v>
      </c>
      <c r="G30" s="28">
        <v>5297</v>
      </c>
      <c r="H30" s="28">
        <v>7761</v>
      </c>
      <c r="I30" s="28">
        <v>9169</v>
      </c>
      <c r="J30" s="28">
        <v>2368</v>
      </c>
      <c r="K30" s="28">
        <v>1834</v>
      </c>
      <c r="L30" s="28">
        <v>3644</v>
      </c>
      <c r="M30" s="28">
        <v>7312</v>
      </c>
      <c r="N30" s="28">
        <f t="shared" si="0"/>
        <v>47716</v>
      </c>
    </row>
    <row r="31" spans="2:14" s="6" customFormat="1" ht="12">
      <c r="B31" s="35" t="s">
        <v>16</v>
      </c>
      <c r="C31" s="36"/>
      <c r="D31" s="37"/>
      <c r="E31" s="27" t="s">
        <v>112</v>
      </c>
      <c r="F31" s="28">
        <v>5456</v>
      </c>
      <c r="G31" s="28">
        <v>2846</v>
      </c>
      <c r="H31" s="28">
        <v>4091</v>
      </c>
      <c r="I31" s="28">
        <v>5037</v>
      </c>
      <c r="J31" s="28">
        <v>1251</v>
      </c>
      <c r="K31" s="28">
        <v>977</v>
      </c>
      <c r="L31" s="28">
        <v>1939</v>
      </c>
      <c r="M31" s="28">
        <v>4038</v>
      </c>
      <c r="N31" s="28">
        <f t="shared" si="0"/>
        <v>25635</v>
      </c>
    </row>
    <row r="32" spans="2:14" s="6" customFormat="1" ht="12">
      <c r="B32" s="35" t="s">
        <v>17</v>
      </c>
      <c r="C32" s="36"/>
      <c r="D32" s="37"/>
      <c r="E32" s="27" t="s">
        <v>113</v>
      </c>
      <c r="F32" s="28">
        <v>4875</v>
      </c>
      <c r="G32" s="28">
        <v>2451</v>
      </c>
      <c r="H32" s="28">
        <v>3670</v>
      </c>
      <c r="I32" s="28">
        <v>4132</v>
      </c>
      <c r="J32" s="28">
        <v>1117</v>
      </c>
      <c r="K32" s="28">
        <v>857</v>
      </c>
      <c r="L32" s="28">
        <v>1705</v>
      </c>
      <c r="M32" s="28">
        <v>3274</v>
      </c>
      <c r="N32" s="28">
        <f t="shared" si="0"/>
        <v>22081</v>
      </c>
    </row>
    <row r="33" spans="2:14" s="6" customFormat="1" ht="12">
      <c r="B33" s="35" t="s">
        <v>18</v>
      </c>
      <c r="C33" s="36"/>
      <c r="D33" s="37"/>
      <c r="E33" s="31" t="s">
        <v>114</v>
      </c>
      <c r="F33" s="28">
        <v>2762</v>
      </c>
      <c r="G33" s="28">
        <v>1015</v>
      </c>
      <c r="H33" s="28">
        <v>1801</v>
      </c>
      <c r="I33" s="28">
        <v>895</v>
      </c>
      <c r="J33" s="28">
        <v>150</v>
      </c>
      <c r="K33" s="28">
        <v>243</v>
      </c>
      <c r="L33" s="28">
        <v>789</v>
      </c>
      <c r="M33" s="28">
        <v>697</v>
      </c>
      <c r="N33" s="28">
        <f t="shared" si="0"/>
        <v>8352</v>
      </c>
    </row>
    <row r="34" spans="2:14" s="6" customFormat="1" ht="12">
      <c r="B34" s="35" t="s">
        <v>19</v>
      </c>
      <c r="C34" s="36"/>
      <c r="D34" s="37"/>
      <c r="E34" s="31" t="s">
        <v>115</v>
      </c>
      <c r="F34" s="28">
        <v>7569</v>
      </c>
      <c r="G34" s="28">
        <v>4282</v>
      </c>
      <c r="H34" s="28">
        <v>5960</v>
      </c>
      <c r="I34" s="28">
        <v>8274</v>
      </c>
      <c r="J34" s="28">
        <v>2218</v>
      </c>
      <c r="K34" s="28">
        <v>1591</v>
      </c>
      <c r="L34" s="28">
        <v>2855</v>
      </c>
      <c r="M34" s="28">
        <v>6615</v>
      </c>
      <c r="N34" s="28">
        <f t="shared" si="0"/>
        <v>39364</v>
      </c>
    </row>
    <row r="35" spans="2:14" s="6" customFormat="1" ht="12.75" customHeight="1">
      <c r="B35" s="29" t="s">
        <v>35</v>
      </c>
      <c r="C35" s="32"/>
      <c r="D35" s="32"/>
      <c r="E35" s="31" t="s">
        <v>116</v>
      </c>
      <c r="F35" s="31">
        <v>9880</v>
      </c>
      <c r="G35" s="27">
        <v>5129</v>
      </c>
      <c r="H35" s="27">
        <v>7457</v>
      </c>
      <c r="I35" s="27">
        <v>8625</v>
      </c>
      <c r="J35" s="27">
        <v>2213</v>
      </c>
      <c r="K35" s="27">
        <v>1747</v>
      </c>
      <c r="L35" s="27">
        <v>3437</v>
      </c>
      <c r="M35" s="27">
        <v>6893</v>
      </c>
      <c r="N35" s="27">
        <f t="shared" si="0"/>
        <v>45381</v>
      </c>
    </row>
    <row r="36" spans="2:14" s="6" customFormat="1" ht="12.75" customHeight="1">
      <c r="B36" s="29" t="s">
        <v>36</v>
      </c>
      <c r="C36" s="32"/>
      <c r="D36" s="32"/>
      <c r="E36" s="31" t="s">
        <v>117</v>
      </c>
      <c r="F36" s="31">
        <v>5210</v>
      </c>
      <c r="G36" s="27">
        <v>2771</v>
      </c>
      <c r="H36" s="27">
        <v>3940</v>
      </c>
      <c r="I36" s="27">
        <v>4751</v>
      </c>
      <c r="J36" s="27">
        <v>1169</v>
      </c>
      <c r="K36" s="27">
        <v>924</v>
      </c>
      <c r="L36" s="27">
        <v>1832</v>
      </c>
      <c r="M36" s="27">
        <v>3803</v>
      </c>
      <c r="N36" s="27">
        <f t="shared" si="0"/>
        <v>24400</v>
      </c>
    </row>
    <row r="37" spans="2:14" s="6" customFormat="1" ht="12.75" customHeight="1">
      <c r="B37" s="29" t="s">
        <v>37</v>
      </c>
      <c r="C37" s="32"/>
      <c r="D37" s="32"/>
      <c r="E37" s="31" t="s">
        <v>118</v>
      </c>
      <c r="F37" s="31">
        <v>4670</v>
      </c>
      <c r="G37" s="27">
        <v>2358</v>
      </c>
      <c r="H37" s="27">
        <v>3517</v>
      </c>
      <c r="I37" s="27">
        <v>3874</v>
      </c>
      <c r="J37" s="27">
        <v>1044</v>
      </c>
      <c r="K37" s="27">
        <v>823</v>
      </c>
      <c r="L37" s="27">
        <v>1605</v>
      </c>
      <c r="M37" s="27">
        <v>3090</v>
      </c>
      <c r="N37" s="27">
        <f t="shared" si="0"/>
        <v>20981</v>
      </c>
    </row>
    <row r="38" spans="2:14" s="6" customFormat="1" ht="12.75" customHeight="1">
      <c r="B38" s="29" t="s">
        <v>38</v>
      </c>
      <c r="C38" s="32"/>
      <c r="D38" s="32"/>
      <c r="E38" s="31" t="s">
        <v>119</v>
      </c>
      <c r="F38" s="31">
        <v>387</v>
      </c>
      <c r="G38" s="27">
        <v>127</v>
      </c>
      <c r="H38" s="27">
        <v>241</v>
      </c>
      <c r="I38" s="27">
        <v>119</v>
      </c>
      <c r="J38" s="27">
        <v>28</v>
      </c>
      <c r="K38" s="27">
        <v>25</v>
      </c>
      <c r="L38" s="27">
        <v>100</v>
      </c>
      <c r="M38" s="27">
        <v>75</v>
      </c>
      <c r="N38" s="27">
        <f t="shared" si="0"/>
        <v>1102</v>
      </c>
    </row>
    <row r="39" spans="2:14" s="6" customFormat="1" ht="12.75" customHeight="1">
      <c r="B39" s="29" t="s">
        <v>39</v>
      </c>
      <c r="C39" s="32"/>
      <c r="D39" s="32"/>
      <c r="E39" s="31" t="s">
        <v>120</v>
      </c>
      <c r="F39" s="31">
        <v>7234</v>
      </c>
      <c r="G39" s="27">
        <v>4139</v>
      </c>
      <c r="H39" s="27">
        <v>5715</v>
      </c>
      <c r="I39" s="27">
        <v>7769</v>
      </c>
      <c r="J39" s="27">
        <v>2065</v>
      </c>
      <c r="K39" s="27">
        <v>1518</v>
      </c>
      <c r="L39" s="27">
        <v>2684</v>
      </c>
      <c r="M39" s="27">
        <v>6231</v>
      </c>
      <c r="N39" s="27">
        <f t="shared" si="0"/>
        <v>37355</v>
      </c>
    </row>
    <row r="40" spans="2:14" s="6" customFormat="1" ht="12">
      <c r="B40" s="35" t="s">
        <v>20</v>
      </c>
      <c r="C40" s="36"/>
      <c r="D40" s="37"/>
      <c r="E40" s="27" t="s">
        <v>121</v>
      </c>
      <c r="F40" s="28">
        <v>1995</v>
      </c>
      <c r="G40" s="28">
        <v>713</v>
      </c>
      <c r="H40" s="28">
        <v>2909</v>
      </c>
      <c r="I40" s="28">
        <v>819</v>
      </c>
      <c r="J40" s="28">
        <v>463</v>
      </c>
      <c r="K40" s="28">
        <v>358</v>
      </c>
      <c r="L40" s="28">
        <v>427</v>
      </c>
      <c r="M40" s="28">
        <v>272</v>
      </c>
      <c r="N40" s="28">
        <f t="shared" si="0"/>
        <v>7956</v>
      </c>
    </row>
    <row r="41" spans="2:14" s="6" customFormat="1" ht="12">
      <c r="B41" s="35" t="s">
        <v>21</v>
      </c>
      <c r="C41" s="36"/>
      <c r="D41" s="37"/>
      <c r="E41" s="27" t="s">
        <v>122</v>
      </c>
      <c r="F41" s="28">
        <v>1039</v>
      </c>
      <c r="G41" s="28">
        <v>496</v>
      </c>
      <c r="H41" s="28">
        <v>1735</v>
      </c>
      <c r="I41" s="28">
        <v>506</v>
      </c>
      <c r="J41" s="28">
        <v>237</v>
      </c>
      <c r="K41" s="28">
        <v>181</v>
      </c>
      <c r="L41" s="28">
        <v>222</v>
      </c>
      <c r="M41" s="28">
        <v>159</v>
      </c>
      <c r="N41" s="28">
        <f t="shared" si="0"/>
        <v>4575</v>
      </c>
    </row>
    <row r="42" spans="2:14" s="6" customFormat="1" ht="12">
      <c r="B42" s="35" t="s">
        <v>22</v>
      </c>
      <c r="C42" s="36"/>
      <c r="D42" s="37"/>
      <c r="E42" s="27" t="s">
        <v>123</v>
      </c>
      <c r="F42" s="28">
        <v>956</v>
      </c>
      <c r="G42" s="28">
        <v>217</v>
      </c>
      <c r="H42" s="28">
        <v>1174</v>
      </c>
      <c r="I42" s="28">
        <v>313</v>
      </c>
      <c r="J42" s="28">
        <v>226</v>
      </c>
      <c r="K42" s="28">
        <v>177</v>
      </c>
      <c r="L42" s="28">
        <v>205</v>
      </c>
      <c r="M42" s="28">
        <v>113</v>
      </c>
      <c r="N42" s="28">
        <f t="shared" si="0"/>
        <v>3381</v>
      </c>
    </row>
    <row r="43" spans="2:14" s="6" customFormat="1" ht="12">
      <c r="B43" s="35" t="s">
        <v>23</v>
      </c>
      <c r="C43" s="36"/>
      <c r="D43" s="37"/>
      <c r="E43" s="31" t="s">
        <v>124</v>
      </c>
      <c r="F43" s="28">
        <v>1774</v>
      </c>
      <c r="G43" s="28">
        <v>332</v>
      </c>
      <c r="H43" s="28">
        <v>2235</v>
      </c>
      <c r="I43" s="28">
        <v>525</v>
      </c>
      <c r="J43" s="28">
        <v>192</v>
      </c>
      <c r="K43" s="28">
        <v>210</v>
      </c>
      <c r="L43" s="28">
        <v>334</v>
      </c>
      <c r="M43" s="28">
        <v>247</v>
      </c>
      <c r="N43" s="28">
        <f t="shared" si="0"/>
        <v>5849</v>
      </c>
    </row>
    <row r="44" spans="2:14" s="6" customFormat="1" ht="12">
      <c r="B44" s="35" t="s">
        <v>24</v>
      </c>
      <c r="C44" s="36"/>
      <c r="D44" s="37"/>
      <c r="E44" s="31" t="s">
        <v>125</v>
      </c>
      <c r="F44" s="28">
        <v>221</v>
      </c>
      <c r="G44" s="28">
        <v>381</v>
      </c>
      <c r="H44" s="28">
        <v>674</v>
      </c>
      <c r="I44" s="28">
        <v>294</v>
      </c>
      <c r="J44" s="28">
        <v>271</v>
      </c>
      <c r="K44" s="28">
        <v>148</v>
      </c>
      <c r="L44" s="28">
        <v>93</v>
      </c>
      <c r="M44" s="28">
        <v>25</v>
      </c>
      <c r="N44" s="28">
        <f t="shared" si="0"/>
        <v>2107</v>
      </c>
    </row>
    <row r="45" spans="2:14" s="6" customFormat="1" ht="12.75" customHeight="1">
      <c r="B45" s="29" t="s">
        <v>40</v>
      </c>
      <c r="C45" s="32"/>
      <c r="D45" s="32"/>
      <c r="E45" s="31" t="s">
        <v>126</v>
      </c>
      <c r="F45" s="31">
        <v>1884</v>
      </c>
      <c r="G45" s="27">
        <v>668</v>
      </c>
      <c r="H45" s="27">
        <v>2820</v>
      </c>
      <c r="I45" s="27">
        <v>765</v>
      </c>
      <c r="J45" s="27">
        <v>444</v>
      </c>
      <c r="K45" s="27">
        <v>349</v>
      </c>
      <c r="L45" s="27">
        <v>395</v>
      </c>
      <c r="M45" s="27">
        <v>249</v>
      </c>
      <c r="N45" s="27">
        <f t="shared" si="0"/>
        <v>7574</v>
      </c>
    </row>
    <row r="46" spans="2:14" s="6" customFormat="1" ht="12.75" customHeight="1">
      <c r="B46" s="29" t="s">
        <v>41</v>
      </c>
      <c r="C46" s="32"/>
      <c r="D46" s="32"/>
      <c r="E46" s="31" t="s">
        <v>127</v>
      </c>
      <c r="F46" s="31">
        <v>974</v>
      </c>
      <c r="G46" s="27">
        <v>462</v>
      </c>
      <c r="H46" s="27">
        <v>1671</v>
      </c>
      <c r="I46" s="27">
        <v>469</v>
      </c>
      <c r="J46" s="27">
        <v>228</v>
      </c>
      <c r="K46" s="27">
        <v>177</v>
      </c>
      <c r="L46" s="27">
        <v>203</v>
      </c>
      <c r="M46" s="27">
        <v>144</v>
      </c>
      <c r="N46" s="27">
        <f t="shared" si="0"/>
        <v>4328</v>
      </c>
    </row>
    <row r="47" spans="2:14" s="6" customFormat="1" ht="12.75" customHeight="1">
      <c r="B47" s="29" t="s">
        <v>42</v>
      </c>
      <c r="C47" s="32"/>
      <c r="D47" s="32"/>
      <c r="E47" s="31" t="s">
        <v>128</v>
      </c>
      <c r="F47" s="31">
        <v>910</v>
      </c>
      <c r="G47" s="27">
        <v>206</v>
      </c>
      <c r="H47" s="27">
        <v>1149</v>
      </c>
      <c r="I47" s="27">
        <v>296</v>
      </c>
      <c r="J47" s="27">
        <v>216</v>
      </c>
      <c r="K47" s="27">
        <v>172</v>
      </c>
      <c r="L47" s="27">
        <v>192</v>
      </c>
      <c r="M47" s="27">
        <v>105</v>
      </c>
      <c r="N47" s="27">
        <f t="shared" si="0"/>
        <v>3246</v>
      </c>
    </row>
    <row r="48" spans="2:14" s="6" customFormat="1" ht="12.75" customHeight="1">
      <c r="B48" s="29" t="s">
        <v>43</v>
      </c>
      <c r="C48" s="32"/>
      <c r="D48" s="32"/>
      <c r="E48" s="31" t="s">
        <v>129</v>
      </c>
      <c r="F48" s="31">
        <v>1681</v>
      </c>
      <c r="G48" s="27">
        <v>315</v>
      </c>
      <c r="H48" s="27">
        <v>2204</v>
      </c>
      <c r="I48" s="27">
        <v>484</v>
      </c>
      <c r="J48" s="27">
        <v>183</v>
      </c>
      <c r="K48" s="27">
        <v>207</v>
      </c>
      <c r="L48" s="27">
        <v>303</v>
      </c>
      <c r="M48" s="27">
        <v>229</v>
      </c>
      <c r="N48" s="27">
        <f t="shared" si="0"/>
        <v>5606</v>
      </c>
    </row>
    <row r="49" spans="2:14" s="6" customFormat="1" ht="12.75" customHeight="1">
      <c r="B49" s="29" t="s">
        <v>44</v>
      </c>
      <c r="C49" s="32"/>
      <c r="D49" s="32"/>
      <c r="E49" s="31" t="s">
        <v>130</v>
      </c>
      <c r="F49" s="31">
        <v>203</v>
      </c>
      <c r="G49" s="27">
        <v>353</v>
      </c>
      <c r="H49" s="27">
        <v>616</v>
      </c>
      <c r="I49" s="27">
        <v>281</v>
      </c>
      <c r="J49" s="27">
        <v>261</v>
      </c>
      <c r="K49" s="27">
        <v>142</v>
      </c>
      <c r="L49" s="27">
        <v>92</v>
      </c>
      <c r="M49" s="27">
        <v>20</v>
      </c>
      <c r="N49" s="27">
        <f t="shared" si="0"/>
        <v>1968</v>
      </c>
    </row>
    <row r="50" spans="2:14" s="6" customFormat="1" ht="12">
      <c r="B50" s="35" t="s">
        <v>25</v>
      </c>
      <c r="C50" s="36"/>
      <c r="D50" s="37"/>
      <c r="E50" s="27" t="s">
        <v>131</v>
      </c>
      <c r="F50" s="28">
        <v>1929</v>
      </c>
      <c r="G50" s="28">
        <v>0</v>
      </c>
      <c r="H50" s="28">
        <v>654</v>
      </c>
      <c r="I50" s="28">
        <v>284</v>
      </c>
      <c r="J50" s="28">
        <v>172</v>
      </c>
      <c r="K50" s="28">
        <v>106</v>
      </c>
      <c r="L50" s="28">
        <v>0</v>
      </c>
      <c r="M50" s="28">
        <v>0</v>
      </c>
      <c r="N50" s="28">
        <f t="shared" si="0"/>
        <v>3145</v>
      </c>
    </row>
    <row r="51" spans="2:14" s="6" customFormat="1" ht="12">
      <c r="B51" s="35" t="s">
        <v>26</v>
      </c>
      <c r="C51" s="36"/>
      <c r="D51" s="37"/>
      <c r="E51" s="27" t="s">
        <v>132</v>
      </c>
      <c r="F51" s="28">
        <v>1037</v>
      </c>
      <c r="G51" s="28">
        <v>0</v>
      </c>
      <c r="H51" s="28">
        <v>334</v>
      </c>
      <c r="I51" s="28">
        <v>163</v>
      </c>
      <c r="J51" s="28">
        <v>63</v>
      </c>
      <c r="K51" s="28">
        <v>52</v>
      </c>
      <c r="L51" s="28">
        <v>0</v>
      </c>
      <c r="M51" s="28">
        <v>0</v>
      </c>
      <c r="N51" s="28">
        <f t="shared" si="0"/>
        <v>1649</v>
      </c>
    </row>
    <row r="52" spans="2:14" s="6" customFormat="1" ht="12">
      <c r="B52" s="35" t="s">
        <v>27</v>
      </c>
      <c r="C52" s="36"/>
      <c r="D52" s="37"/>
      <c r="E52" s="27" t="s">
        <v>133</v>
      </c>
      <c r="F52" s="28">
        <v>892</v>
      </c>
      <c r="G52" s="28">
        <v>0</v>
      </c>
      <c r="H52" s="28">
        <v>320</v>
      </c>
      <c r="I52" s="28">
        <v>121</v>
      </c>
      <c r="J52" s="28">
        <v>109</v>
      </c>
      <c r="K52" s="28">
        <v>54</v>
      </c>
      <c r="L52" s="28">
        <v>0</v>
      </c>
      <c r="M52" s="28">
        <v>0</v>
      </c>
      <c r="N52" s="28">
        <f t="shared" si="0"/>
        <v>1496</v>
      </c>
    </row>
    <row r="53" spans="2:14" s="6" customFormat="1" ht="12">
      <c r="B53" s="35" t="s">
        <v>28</v>
      </c>
      <c r="C53" s="36"/>
      <c r="D53" s="37"/>
      <c r="E53" s="31" t="s">
        <v>134</v>
      </c>
      <c r="F53" s="28">
        <v>1929</v>
      </c>
      <c r="G53" s="28">
        <v>0</v>
      </c>
      <c r="H53" s="28">
        <v>369</v>
      </c>
      <c r="I53" s="28">
        <v>284</v>
      </c>
      <c r="J53" s="28">
        <v>172</v>
      </c>
      <c r="K53" s="28">
        <v>106</v>
      </c>
      <c r="L53" s="28">
        <v>0</v>
      </c>
      <c r="M53" s="28">
        <v>0</v>
      </c>
      <c r="N53" s="28">
        <f t="shared" si="0"/>
        <v>2860</v>
      </c>
    </row>
    <row r="54" spans="2:14" s="6" customFormat="1" ht="12">
      <c r="B54" s="35" t="s">
        <v>29</v>
      </c>
      <c r="C54" s="36"/>
      <c r="D54" s="37"/>
      <c r="E54" s="31" t="s">
        <v>135</v>
      </c>
      <c r="F54" s="28">
        <v>0</v>
      </c>
      <c r="G54" s="28">
        <v>0</v>
      </c>
      <c r="H54" s="28">
        <v>285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f t="shared" si="0"/>
        <v>285</v>
      </c>
    </row>
    <row r="55" spans="2:14" s="6" customFormat="1" ht="12.75" customHeight="1">
      <c r="B55" s="29" t="s">
        <v>45</v>
      </c>
      <c r="C55" s="32"/>
      <c r="D55" s="32"/>
      <c r="E55" s="31" t="s">
        <v>136</v>
      </c>
      <c r="F55" s="31">
        <v>1853</v>
      </c>
      <c r="G55" s="27">
        <v>0</v>
      </c>
      <c r="H55" s="27">
        <v>633</v>
      </c>
      <c r="I55" s="27">
        <v>275</v>
      </c>
      <c r="J55" s="27">
        <v>170</v>
      </c>
      <c r="K55" s="27">
        <v>103</v>
      </c>
      <c r="L55" s="27">
        <v>0</v>
      </c>
      <c r="M55" s="27">
        <v>0</v>
      </c>
      <c r="N55" s="27">
        <f t="shared" si="0"/>
        <v>3034</v>
      </c>
    </row>
    <row r="56" spans="2:14" s="6" customFormat="1" ht="12.75" customHeight="1">
      <c r="B56" s="29" t="s">
        <v>46</v>
      </c>
      <c r="C56" s="32"/>
      <c r="D56" s="32"/>
      <c r="E56" s="31" t="s">
        <v>137</v>
      </c>
      <c r="F56" s="31">
        <v>994</v>
      </c>
      <c r="G56" s="27">
        <v>0</v>
      </c>
      <c r="H56" s="27">
        <v>322</v>
      </c>
      <c r="I56" s="27">
        <v>159</v>
      </c>
      <c r="J56" s="27">
        <v>63</v>
      </c>
      <c r="K56" s="27">
        <v>52</v>
      </c>
      <c r="L56" s="27">
        <v>0</v>
      </c>
      <c r="M56" s="27">
        <v>0</v>
      </c>
      <c r="N56" s="27">
        <f t="shared" si="0"/>
        <v>1590</v>
      </c>
    </row>
    <row r="57" spans="2:14" s="6" customFormat="1" ht="12.75" customHeight="1">
      <c r="B57" s="29" t="s">
        <v>47</v>
      </c>
      <c r="C57" s="32"/>
      <c r="D57" s="32"/>
      <c r="E57" s="31" t="s">
        <v>138</v>
      </c>
      <c r="F57" s="31">
        <v>859</v>
      </c>
      <c r="G57" s="27">
        <v>0</v>
      </c>
      <c r="H57" s="27">
        <v>311</v>
      </c>
      <c r="I57" s="27">
        <v>116</v>
      </c>
      <c r="J57" s="27">
        <v>107</v>
      </c>
      <c r="K57" s="27">
        <v>51</v>
      </c>
      <c r="L57" s="27">
        <v>0</v>
      </c>
      <c r="M57" s="27">
        <v>0</v>
      </c>
      <c r="N57" s="27">
        <f t="shared" si="0"/>
        <v>1444</v>
      </c>
    </row>
    <row r="58" spans="2:14" s="6" customFormat="1" ht="12.75" customHeight="1">
      <c r="B58" s="29" t="s">
        <v>48</v>
      </c>
      <c r="C58" s="32"/>
      <c r="D58" s="32"/>
      <c r="E58" s="31" t="s">
        <v>139</v>
      </c>
      <c r="F58" s="31">
        <v>1853</v>
      </c>
      <c r="G58" s="27">
        <v>0</v>
      </c>
      <c r="H58" s="27">
        <v>352</v>
      </c>
      <c r="I58" s="27">
        <v>275</v>
      </c>
      <c r="J58" s="27">
        <v>170</v>
      </c>
      <c r="K58" s="27">
        <v>103</v>
      </c>
      <c r="L58" s="27">
        <v>0</v>
      </c>
      <c r="M58" s="27">
        <v>0</v>
      </c>
      <c r="N58" s="27">
        <f t="shared" si="0"/>
        <v>2753</v>
      </c>
    </row>
    <row r="59" spans="2:14" s="6" customFormat="1" ht="12.75" customHeight="1">
      <c r="B59" s="29" t="s">
        <v>49</v>
      </c>
      <c r="C59" s="32"/>
      <c r="D59" s="32"/>
      <c r="E59" s="31" t="s">
        <v>140</v>
      </c>
      <c r="F59" s="31">
        <v>0</v>
      </c>
      <c r="G59" s="27">
        <v>0</v>
      </c>
      <c r="H59" s="27">
        <v>281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f t="shared" si="0"/>
        <v>281</v>
      </c>
    </row>
    <row r="60" spans="2:14" s="6" customFormat="1" ht="12.75" customHeight="1">
      <c r="B60" s="29" t="s">
        <v>50</v>
      </c>
      <c r="C60" s="32"/>
      <c r="D60" s="32"/>
      <c r="E60" s="31" t="s">
        <v>141</v>
      </c>
      <c r="F60" s="33">
        <f>SUM(F25/F20)*100</f>
        <v>96.7644084934277</v>
      </c>
      <c r="G60" s="33">
        <f aca="true" t="shared" si="1" ref="G60:N60">SUM(G25/G20)*100</f>
        <v>95.33678756476684</v>
      </c>
      <c r="H60" s="33">
        <f t="shared" si="1"/>
        <v>95.58386411889597</v>
      </c>
      <c r="I60" s="33">
        <f t="shared" si="1"/>
        <v>88.89837745516652</v>
      </c>
      <c r="J60" s="33">
        <f t="shared" si="1"/>
        <v>100.95238095238095</v>
      </c>
      <c r="K60" s="33">
        <f t="shared" si="1"/>
        <v>90.7936507936508</v>
      </c>
      <c r="L60" s="33">
        <f t="shared" si="1"/>
        <v>93.66515837104072</v>
      </c>
      <c r="M60" s="33">
        <f t="shared" si="1"/>
        <v>91.91232048374906</v>
      </c>
      <c r="N60" s="33">
        <f t="shared" si="1"/>
        <v>94.38011579157516</v>
      </c>
    </row>
    <row r="61" spans="2:14" s="6" customFormat="1" ht="12.75" customHeight="1">
      <c r="B61" s="29" t="s">
        <v>51</v>
      </c>
      <c r="C61" s="32"/>
      <c r="D61" s="32"/>
      <c r="E61" s="31" t="s">
        <v>142</v>
      </c>
      <c r="F61" s="33">
        <f aca="true" t="shared" si="2" ref="F61:N64">SUM(F26/F21)*100</f>
        <v>97.84172661870504</v>
      </c>
      <c r="G61" s="33">
        <f t="shared" si="2"/>
        <v>95.61933534743203</v>
      </c>
      <c r="H61" s="33">
        <f t="shared" si="2"/>
        <v>94.7454844006568</v>
      </c>
      <c r="I61" s="33">
        <f t="shared" si="2"/>
        <v>88.41567291311755</v>
      </c>
      <c r="J61" s="33">
        <f t="shared" si="2"/>
        <v>100.91743119266054</v>
      </c>
      <c r="K61" s="33">
        <f t="shared" si="2"/>
        <v>89.02439024390245</v>
      </c>
      <c r="L61" s="33">
        <f t="shared" si="2"/>
        <v>94.50757575757575</v>
      </c>
      <c r="M61" s="33">
        <f t="shared" si="2"/>
        <v>92.74310595065312</v>
      </c>
      <c r="N61" s="33">
        <f t="shared" si="2"/>
        <v>94.50287755507046</v>
      </c>
    </row>
    <row r="62" spans="2:14" s="6" customFormat="1" ht="12.75" customHeight="1">
      <c r="B62" s="29" t="s">
        <v>52</v>
      </c>
      <c r="C62" s="32"/>
      <c r="D62" s="32"/>
      <c r="E62" s="31" t="s">
        <v>143</v>
      </c>
      <c r="F62" s="33">
        <f t="shared" si="2"/>
        <v>95.72139303482588</v>
      </c>
      <c r="G62" s="33">
        <f t="shared" si="2"/>
        <v>95.06531204644412</v>
      </c>
      <c r="H62" s="33">
        <f t="shared" si="2"/>
        <v>96.48197009674581</v>
      </c>
      <c r="I62" s="33">
        <f t="shared" si="2"/>
        <v>89.38356164383562</v>
      </c>
      <c r="J62" s="33">
        <f t="shared" si="2"/>
        <v>100.99009900990099</v>
      </c>
      <c r="K62" s="33">
        <f t="shared" si="2"/>
        <v>92.71523178807946</v>
      </c>
      <c r="L62" s="33">
        <f t="shared" si="2"/>
        <v>92.89428076256499</v>
      </c>
      <c r="M62" s="33">
        <f t="shared" si="2"/>
        <v>91.00946372239747</v>
      </c>
      <c r="N62" s="33">
        <f t="shared" si="2"/>
        <v>94.25587467362925</v>
      </c>
    </row>
    <row r="63" spans="2:14" s="6" customFormat="1" ht="12.75" customHeight="1">
      <c r="B63" s="29" t="s">
        <v>53</v>
      </c>
      <c r="C63" s="32"/>
      <c r="D63" s="32"/>
      <c r="E63" s="31" t="s">
        <v>144</v>
      </c>
      <c r="F63" s="33">
        <f t="shared" si="2"/>
        <v>97.15994020926756</v>
      </c>
      <c r="G63" s="33">
        <f t="shared" si="2"/>
        <v>98.52941176470588</v>
      </c>
      <c r="H63" s="33">
        <f t="shared" si="2"/>
        <v>98.57954545454545</v>
      </c>
      <c r="I63" s="33">
        <f t="shared" si="2"/>
        <v>89.51965065502183</v>
      </c>
      <c r="J63" s="33">
        <f t="shared" si="2"/>
        <v>100</v>
      </c>
      <c r="K63" s="33">
        <f t="shared" si="2"/>
        <v>79.16666666666666</v>
      </c>
      <c r="L63" s="33">
        <f t="shared" si="2"/>
        <v>94.71153846153845</v>
      </c>
      <c r="M63" s="33">
        <f t="shared" si="2"/>
        <v>95.04950495049505</v>
      </c>
      <c r="N63" s="33">
        <f t="shared" si="2"/>
        <v>96.25105307497894</v>
      </c>
    </row>
    <row r="64" spans="2:14" s="6" customFormat="1" ht="12.75" customHeight="1">
      <c r="B64" s="29" t="s">
        <v>54</v>
      </c>
      <c r="C64" s="32"/>
      <c r="D64" s="32"/>
      <c r="E64" s="31" t="s">
        <v>145</v>
      </c>
      <c r="F64" s="33">
        <f t="shared" si="2"/>
        <v>96.56226126814363</v>
      </c>
      <c r="G64" s="33">
        <f t="shared" si="2"/>
        <v>94.26310583580614</v>
      </c>
      <c r="H64" s="33">
        <f t="shared" si="2"/>
        <v>94.30648092065414</v>
      </c>
      <c r="I64" s="33">
        <f t="shared" si="2"/>
        <v>88.74734607218684</v>
      </c>
      <c r="J64" s="33">
        <f t="shared" si="2"/>
        <v>101.0840108401084</v>
      </c>
      <c r="K64" s="33">
        <f t="shared" si="2"/>
        <v>94.23868312757202</v>
      </c>
      <c r="L64" s="33">
        <f t="shared" si="2"/>
        <v>93.42251950947603</v>
      </c>
      <c r="M64" s="33">
        <f t="shared" si="2"/>
        <v>91.65302782324059</v>
      </c>
      <c r="N64" s="33">
        <f t="shared" si="2"/>
        <v>93.79905808477237</v>
      </c>
    </row>
    <row r="65" spans="2:14" s="6" customFormat="1" ht="12.75" customHeight="1">
      <c r="B65" s="29" t="s">
        <v>55</v>
      </c>
      <c r="C65" s="32"/>
      <c r="D65" s="32"/>
      <c r="E65" s="31" t="s">
        <v>146</v>
      </c>
      <c r="F65" s="33">
        <f>SUM((F20-F25)/F20)*100</f>
        <v>3.2355915065722956</v>
      </c>
      <c r="G65" s="33">
        <f aca="true" t="shared" si="3" ref="G65:N65">SUM((G20-G25)/G20)*100</f>
        <v>4.66321243523316</v>
      </c>
      <c r="H65" s="33">
        <f t="shared" si="3"/>
        <v>4.416135881104034</v>
      </c>
      <c r="I65" s="33">
        <f t="shared" si="3"/>
        <v>11.101622544833475</v>
      </c>
      <c r="J65" s="33">
        <f t="shared" si="3"/>
        <v>-0.9523809523809524</v>
      </c>
      <c r="K65" s="33">
        <f t="shared" si="3"/>
        <v>9.206349206349207</v>
      </c>
      <c r="L65" s="33">
        <f t="shared" si="3"/>
        <v>6.334841628959276</v>
      </c>
      <c r="M65" s="33">
        <f t="shared" si="3"/>
        <v>8.087679516250946</v>
      </c>
      <c r="N65" s="33">
        <f t="shared" si="3"/>
        <v>5.619884208424835</v>
      </c>
    </row>
    <row r="66" spans="2:14" s="6" customFormat="1" ht="12.75" customHeight="1">
      <c r="B66" s="29" t="s">
        <v>56</v>
      </c>
      <c r="C66" s="32"/>
      <c r="D66" s="32"/>
      <c r="E66" s="31" t="s">
        <v>147</v>
      </c>
      <c r="F66" s="33">
        <f aca="true" t="shared" si="4" ref="F66:N69">SUM((F21-F26)/F21)*100</f>
        <v>2.158273381294964</v>
      </c>
      <c r="G66" s="33">
        <f t="shared" si="4"/>
        <v>4.380664652567976</v>
      </c>
      <c r="H66" s="33">
        <f t="shared" si="4"/>
        <v>5.254515599343185</v>
      </c>
      <c r="I66" s="33">
        <f t="shared" si="4"/>
        <v>11.584327086882453</v>
      </c>
      <c r="J66" s="33">
        <f t="shared" si="4"/>
        <v>-0.9174311926605505</v>
      </c>
      <c r="K66" s="33">
        <f t="shared" si="4"/>
        <v>10.975609756097562</v>
      </c>
      <c r="L66" s="33">
        <f t="shared" si="4"/>
        <v>5.492424242424242</v>
      </c>
      <c r="M66" s="33">
        <f t="shared" si="4"/>
        <v>7.256894049346879</v>
      </c>
      <c r="N66" s="33">
        <f t="shared" si="4"/>
        <v>5.497122444929549</v>
      </c>
    </row>
    <row r="67" spans="2:14" s="6" customFormat="1" ht="12.75" customHeight="1">
      <c r="B67" s="29" t="s">
        <v>57</v>
      </c>
      <c r="C67" s="32"/>
      <c r="D67" s="32"/>
      <c r="E67" s="31" t="s">
        <v>148</v>
      </c>
      <c r="F67" s="33">
        <f t="shared" si="4"/>
        <v>4.27860696517413</v>
      </c>
      <c r="G67" s="33">
        <f t="shared" si="4"/>
        <v>4.934687953555878</v>
      </c>
      <c r="H67" s="33">
        <f t="shared" si="4"/>
        <v>3.518029903254178</v>
      </c>
      <c r="I67" s="33">
        <f t="shared" si="4"/>
        <v>10.616438356164384</v>
      </c>
      <c r="J67" s="33">
        <f t="shared" si="4"/>
        <v>-0.9900990099009901</v>
      </c>
      <c r="K67" s="33">
        <f t="shared" si="4"/>
        <v>7.28476821192053</v>
      </c>
      <c r="L67" s="33">
        <f t="shared" si="4"/>
        <v>7.105719237435008</v>
      </c>
      <c r="M67" s="33">
        <f t="shared" si="4"/>
        <v>8.990536277602523</v>
      </c>
      <c r="N67" s="33">
        <f t="shared" si="4"/>
        <v>5.7441253263707575</v>
      </c>
    </row>
    <row r="68" spans="2:14" s="6" customFormat="1" ht="12.75" customHeight="1">
      <c r="B68" s="29" t="s">
        <v>58</v>
      </c>
      <c r="C68" s="32"/>
      <c r="D68" s="32"/>
      <c r="E68" s="31" t="s">
        <v>149</v>
      </c>
      <c r="F68" s="33">
        <f t="shared" si="4"/>
        <v>2.8400597907324365</v>
      </c>
      <c r="G68" s="33">
        <f t="shared" si="4"/>
        <v>1.4705882352941175</v>
      </c>
      <c r="H68" s="33">
        <f t="shared" si="4"/>
        <v>1.4204545454545454</v>
      </c>
      <c r="I68" s="33">
        <f t="shared" si="4"/>
        <v>10.480349344978166</v>
      </c>
      <c r="J68" s="33">
        <f t="shared" si="4"/>
        <v>0</v>
      </c>
      <c r="K68" s="33">
        <f t="shared" si="4"/>
        <v>20.833333333333336</v>
      </c>
      <c r="L68" s="33">
        <f t="shared" si="4"/>
        <v>5.288461538461538</v>
      </c>
      <c r="M68" s="33">
        <f t="shared" si="4"/>
        <v>4.9504950495049505</v>
      </c>
      <c r="N68" s="33">
        <f t="shared" si="4"/>
        <v>3.748946925021061</v>
      </c>
    </row>
    <row r="69" spans="2:14" s="6" customFormat="1" ht="12.75" customHeight="1">
      <c r="B69" s="29" t="s">
        <v>59</v>
      </c>
      <c r="C69" s="32"/>
      <c r="D69" s="32"/>
      <c r="E69" s="31" t="s">
        <v>150</v>
      </c>
      <c r="F69" s="33">
        <f t="shared" si="4"/>
        <v>3.437738731856379</v>
      </c>
      <c r="G69" s="33">
        <f t="shared" si="4"/>
        <v>5.736894164193868</v>
      </c>
      <c r="H69" s="33">
        <f t="shared" si="4"/>
        <v>5.693519079345851</v>
      </c>
      <c r="I69" s="33">
        <f t="shared" si="4"/>
        <v>11.252653927813164</v>
      </c>
      <c r="J69" s="33">
        <f t="shared" si="4"/>
        <v>-1.084010840108401</v>
      </c>
      <c r="K69" s="33">
        <f t="shared" si="4"/>
        <v>5.761316872427984</v>
      </c>
      <c r="L69" s="33">
        <f t="shared" si="4"/>
        <v>6.577480490523968</v>
      </c>
      <c r="M69" s="33">
        <f t="shared" si="4"/>
        <v>8.346972176759412</v>
      </c>
      <c r="N69" s="33">
        <f t="shared" si="4"/>
        <v>6.200941915227629</v>
      </c>
    </row>
    <row r="70" spans="2:14" s="6" customFormat="1" ht="12.75" customHeight="1">
      <c r="B70" s="29" t="s">
        <v>60</v>
      </c>
      <c r="C70" s="32"/>
      <c r="D70" s="32"/>
      <c r="E70" s="31" t="s">
        <v>151</v>
      </c>
      <c r="F70" s="33">
        <f>SUM(F35/F30)*100</f>
        <v>95.634498112477</v>
      </c>
      <c r="G70" s="33">
        <f aca="true" t="shared" si="5" ref="G70:N70">SUM(G35/G30)*100</f>
        <v>96.82839343024354</v>
      </c>
      <c r="H70" s="33">
        <f t="shared" si="5"/>
        <v>96.08297899755186</v>
      </c>
      <c r="I70" s="33">
        <f t="shared" si="5"/>
        <v>94.06696477260333</v>
      </c>
      <c r="J70" s="33">
        <f t="shared" si="5"/>
        <v>93.4543918918919</v>
      </c>
      <c r="K70" s="33">
        <f t="shared" si="5"/>
        <v>95.25627044711014</v>
      </c>
      <c r="L70" s="33">
        <f t="shared" si="5"/>
        <v>94.31942919868277</v>
      </c>
      <c r="M70" s="33">
        <f t="shared" si="5"/>
        <v>94.26969365426696</v>
      </c>
      <c r="N70" s="33">
        <f t="shared" si="5"/>
        <v>95.10646324084165</v>
      </c>
    </row>
    <row r="71" spans="2:14" s="6" customFormat="1" ht="12.75" customHeight="1">
      <c r="B71" s="29" t="s">
        <v>61</v>
      </c>
      <c r="C71" s="32"/>
      <c r="D71" s="32"/>
      <c r="E71" s="31" t="s">
        <v>152</v>
      </c>
      <c r="F71" s="33">
        <f>SUM(F36/F31)*100</f>
        <v>95.49120234604106</v>
      </c>
      <c r="G71" s="33">
        <f aca="true" t="shared" si="6" ref="G71:N71">SUM(G36/G31)*100</f>
        <v>97.36472241742797</v>
      </c>
      <c r="H71" s="33">
        <f t="shared" si="6"/>
        <v>96.30897091175751</v>
      </c>
      <c r="I71" s="33">
        <f t="shared" si="6"/>
        <v>94.32201707365495</v>
      </c>
      <c r="J71" s="33">
        <f t="shared" si="6"/>
        <v>93.44524380495604</v>
      </c>
      <c r="K71" s="33">
        <f t="shared" si="6"/>
        <v>94.57523029682702</v>
      </c>
      <c r="L71" s="33">
        <f t="shared" si="6"/>
        <v>94.48169159360495</v>
      </c>
      <c r="M71" s="33">
        <f t="shared" si="6"/>
        <v>94.1802872709262</v>
      </c>
      <c r="N71" s="33">
        <f t="shared" si="6"/>
        <v>95.18236785644626</v>
      </c>
    </row>
    <row r="72" spans="2:14" s="6" customFormat="1" ht="12.75" customHeight="1">
      <c r="B72" s="29" t="s">
        <v>62</v>
      </c>
      <c r="C72" s="32"/>
      <c r="D72" s="32"/>
      <c r="E72" s="31" t="s">
        <v>153</v>
      </c>
      <c r="F72" s="33">
        <f aca="true" t="shared" si="7" ref="F72:N74">SUM(F37/F32)*100</f>
        <v>95.7948717948718</v>
      </c>
      <c r="G72" s="33">
        <f t="shared" si="7"/>
        <v>96.20563035495717</v>
      </c>
      <c r="H72" s="33">
        <f t="shared" si="7"/>
        <v>95.83106267029973</v>
      </c>
      <c r="I72" s="33">
        <f t="shared" si="7"/>
        <v>93.75605033881898</v>
      </c>
      <c r="J72" s="33">
        <f t="shared" si="7"/>
        <v>93.46463742166517</v>
      </c>
      <c r="K72" s="33">
        <f t="shared" si="7"/>
        <v>96.03267211201867</v>
      </c>
      <c r="L72" s="33">
        <f t="shared" si="7"/>
        <v>94.13489736070382</v>
      </c>
      <c r="M72" s="33">
        <f t="shared" si="7"/>
        <v>94.37996334758705</v>
      </c>
      <c r="N72" s="33">
        <f t="shared" si="7"/>
        <v>95.01834156061773</v>
      </c>
    </row>
    <row r="73" spans="2:14" s="6" customFormat="1" ht="12.75" customHeight="1">
      <c r="B73" s="29" t="s">
        <v>63</v>
      </c>
      <c r="C73" s="32"/>
      <c r="D73" s="32"/>
      <c r="E73" s="31" t="s">
        <v>154</v>
      </c>
      <c r="F73" s="33">
        <f t="shared" si="7"/>
        <v>14.011585807385952</v>
      </c>
      <c r="G73" s="33">
        <f t="shared" si="7"/>
        <v>12.51231527093596</v>
      </c>
      <c r="H73" s="33">
        <f t="shared" si="7"/>
        <v>13.381454747362575</v>
      </c>
      <c r="I73" s="33">
        <f t="shared" si="7"/>
        <v>13.29608938547486</v>
      </c>
      <c r="J73" s="33">
        <f t="shared" si="7"/>
        <v>18.666666666666668</v>
      </c>
      <c r="K73" s="33">
        <f t="shared" si="7"/>
        <v>10.2880658436214</v>
      </c>
      <c r="L73" s="33">
        <f t="shared" si="7"/>
        <v>12.67427122940431</v>
      </c>
      <c r="M73" s="33">
        <f t="shared" si="7"/>
        <v>10.760401721664275</v>
      </c>
      <c r="N73" s="33">
        <f t="shared" si="7"/>
        <v>13.194444444444445</v>
      </c>
    </row>
    <row r="74" spans="2:14" s="6" customFormat="1" ht="12.75" customHeight="1">
      <c r="B74" s="29" t="s">
        <v>64</v>
      </c>
      <c r="C74" s="32"/>
      <c r="D74" s="32"/>
      <c r="E74" s="31" t="s">
        <v>155</v>
      </c>
      <c r="F74" s="33">
        <f t="shared" si="7"/>
        <v>95.57405205443256</v>
      </c>
      <c r="G74" s="33">
        <f t="shared" si="7"/>
        <v>96.66043904717422</v>
      </c>
      <c r="H74" s="33">
        <f t="shared" si="7"/>
        <v>95.88926174496645</v>
      </c>
      <c r="I74" s="33">
        <f t="shared" si="7"/>
        <v>93.89654338892917</v>
      </c>
      <c r="J74" s="33">
        <f t="shared" si="7"/>
        <v>93.10189359783588</v>
      </c>
      <c r="K74" s="33">
        <f t="shared" si="7"/>
        <v>95.41169076052796</v>
      </c>
      <c r="L74" s="33">
        <f t="shared" si="7"/>
        <v>94.0105078809107</v>
      </c>
      <c r="M74" s="33">
        <f t="shared" si="7"/>
        <v>94.19501133786848</v>
      </c>
      <c r="N74" s="33">
        <f t="shared" si="7"/>
        <v>94.8963519967483</v>
      </c>
    </row>
    <row r="75" spans="2:14" s="6" customFormat="1" ht="12.75" customHeight="1">
      <c r="B75" s="29" t="s">
        <v>65</v>
      </c>
      <c r="C75" s="32"/>
      <c r="D75" s="32"/>
      <c r="E75" s="31" t="s">
        <v>156</v>
      </c>
      <c r="F75" s="33">
        <f>SUM((F30-F35)/F30)*100</f>
        <v>4.365501887522989</v>
      </c>
      <c r="G75" s="33">
        <f aca="true" t="shared" si="8" ref="G75:N75">SUM((G30-G35)/G30)*100</f>
        <v>3.171606569756466</v>
      </c>
      <c r="H75" s="33">
        <f t="shared" si="8"/>
        <v>3.917021002448138</v>
      </c>
      <c r="I75" s="33">
        <f t="shared" si="8"/>
        <v>5.933035227396663</v>
      </c>
      <c r="J75" s="33">
        <f t="shared" si="8"/>
        <v>6.545608108108109</v>
      </c>
      <c r="K75" s="33">
        <f t="shared" si="8"/>
        <v>4.743729552889858</v>
      </c>
      <c r="L75" s="33">
        <f t="shared" si="8"/>
        <v>5.680570801317233</v>
      </c>
      <c r="M75" s="33">
        <f t="shared" si="8"/>
        <v>5.730306345733042</v>
      </c>
      <c r="N75" s="33">
        <f t="shared" si="8"/>
        <v>4.893536759158353</v>
      </c>
    </row>
    <row r="76" spans="2:14" s="6" customFormat="1" ht="12.75" customHeight="1">
      <c r="B76" s="29" t="s">
        <v>66</v>
      </c>
      <c r="C76" s="32"/>
      <c r="D76" s="32"/>
      <c r="E76" s="31" t="s">
        <v>157</v>
      </c>
      <c r="F76" s="33">
        <f aca="true" t="shared" si="9" ref="F76:N79">SUM((F31-F36)/F31)*100</f>
        <v>4.508797653958944</v>
      </c>
      <c r="G76" s="33">
        <f t="shared" si="9"/>
        <v>2.635277582572031</v>
      </c>
      <c r="H76" s="33">
        <f t="shared" si="9"/>
        <v>3.6910290882424834</v>
      </c>
      <c r="I76" s="33">
        <f t="shared" si="9"/>
        <v>5.677982926345047</v>
      </c>
      <c r="J76" s="33">
        <f t="shared" si="9"/>
        <v>6.554756195043964</v>
      </c>
      <c r="K76" s="33">
        <f t="shared" si="9"/>
        <v>5.424769703172978</v>
      </c>
      <c r="L76" s="33">
        <f t="shared" si="9"/>
        <v>5.518308406395049</v>
      </c>
      <c r="M76" s="33">
        <f t="shared" si="9"/>
        <v>5.819712729073799</v>
      </c>
      <c r="N76" s="33">
        <f t="shared" si="9"/>
        <v>4.817632143553735</v>
      </c>
    </row>
    <row r="77" spans="2:14" s="6" customFormat="1" ht="12.75" customHeight="1">
      <c r="B77" s="29" t="s">
        <v>67</v>
      </c>
      <c r="C77" s="32"/>
      <c r="D77" s="32"/>
      <c r="E77" s="31" t="s">
        <v>158</v>
      </c>
      <c r="F77" s="33">
        <f t="shared" si="9"/>
        <v>4.205128205128205</v>
      </c>
      <c r="G77" s="33">
        <f t="shared" si="9"/>
        <v>3.7943696450428397</v>
      </c>
      <c r="H77" s="33">
        <f t="shared" si="9"/>
        <v>4.168937329700272</v>
      </c>
      <c r="I77" s="33">
        <f t="shared" si="9"/>
        <v>6.243949661181026</v>
      </c>
      <c r="J77" s="33">
        <f t="shared" si="9"/>
        <v>6.535362578334826</v>
      </c>
      <c r="K77" s="33">
        <f t="shared" si="9"/>
        <v>3.9673278879813303</v>
      </c>
      <c r="L77" s="33">
        <f t="shared" si="9"/>
        <v>5.865102639296188</v>
      </c>
      <c r="M77" s="33">
        <f t="shared" si="9"/>
        <v>5.62003665241295</v>
      </c>
      <c r="N77" s="33">
        <f t="shared" si="9"/>
        <v>4.981658439382274</v>
      </c>
    </row>
    <row r="78" spans="2:14" s="6" customFormat="1" ht="12.75" customHeight="1">
      <c r="B78" s="29" t="s">
        <v>68</v>
      </c>
      <c r="C78" s="32"/>
      <c r="D78" s="32"/>
      <c r="E78" s="31" t="s">
        <v>159</v>
      </c>
      <c r="F78" s="33">
        <f t="shared" si="9"/>
        <v>85.98841419261404</v>
      </c>
      <c r="G78" s="33">
        <f t="shared" si="9"/>
        <v>87.48768472906404</v>
      </c>
      <c r="H78" s="33">
        <f t="shared" si="9"/>
        <v>86.61854525263742</v>
      </c>
      <c r="I78" s="33">
        <f t="shared" si="9"/>
        <v>86.70391061452514</v>
      </c>
      <c r="J78" s="33">
        <f t="shared" si="9"/>
        <v>81.33333333333333</v>
      </c>
      <c r="K78" s="33">
        <f t="shared" si="9"/>
        <v>89.7119341563786</v>
      </c>
      <c r="L78" s="33">
        <f t="shared" si="9"/>
        <v>87.32572877059569</v>
      </c>
      <c r="M78" s="33">
        <f t="shared" si="9"/>
        <v>89.23959827833573</v>
      </c>
      <c r="N78" s="33">
        <f t="shared" si="9"/>
        <v>86.80555555555556</v>
      </c>
    </row>
    <row r="79" spans="2:14" s="6" customFormat="1" ht="12.75" customHeight="1">
      <c r="B79" s="29" t="s">
        <v>69</v>
      </c>
      <c r="C79" s="32"/>
      <c r="D79" s="32"/>
      <c r="E79" s="31" t="s">
        <v>160</v>
      </c>
      <c r="F79" s="33">
        <f t="shared" si="9"/>
        <v>4.425947945567446</v>
      </c>
      <c r="G79" s="33">
        <f t="shared" si="9"/>
        <v>3.339560952825783</v>
      </c>
      <c r="H79" s="33">
        <f t="shared" si="9"/>
        <v>4.110738255033557</v>
      </c>
      <c r="I79" s="33">
        <f t="shared" si="9"/>
        <v>6.103456611070824</v>
      </c>
      <c r="J79" s="33">
        <f t="shared" si="9"/>
        <v>6.898106402164111</v>
      </c>
      <c r="K79" s="33">
        <f t="shared" si="9"/>
        <v>4.5883092394720295</v>
      </c>
      <c r="L79" s="33">
        <f t="shared" si="9"/>
        <v>5.989492119089317</v>
      </c>
      <c r="M79" s="33">
        <f t="shared" si="9"/>
        <v>5.804988662131519</v>
      </c>
      <c r="N79" s="33">
        <f t="shared" si="9"/>
        <v>5.103648003251702</v>
      </c>
    </row>
    <row r="80" spans="2:14" s="6" customFormat="1" ht="12.75" customHeight="1">
      <c r="B80" s="29" t="s">
        <v>70</v>
      </c>
      <c r="C80" s="32"/>
      <c r="D80" s="32"/>
      <c r="E80" s="31" t="s">
        <v>161</v>
      </c>
      <c r="F80" s="33">
        <f>SUM(F45/F40)*100</f>
        <v>94.4360902255639</v>
      </c>
      <c r="G80" s="33">
        <f aca="true" t="shared" si="10" ref="G80:N80">SUM(G45/G40)*100</f>
        <v>93.68863955119214</v>
      </c>
      <c r="H80" s="33">
        <f t="shared" si="10"/>
        <v>96.94052939154348</v>
      </c>
      <c r="I80" s="33">
        <f t="shared" si="10"/>
        <v>93.4065934065934</v>
      </c>
      <c r="J80" s="33">
        <f t="shared" si="10"/>
        <v>95.8963282937365</v>
      </c>
      <c r="K80" s="33">
        <f t="shared" si="10"/>
        <v>97.48603351955308</v>
      </c>
      <c r="L80" s="33">
        <f t="shared" si="10"/>
        <v>92.50585480093677</v>
      </c>
      <c r="M80" s="33">
        <f t="shared" si="10"/>
        <v>91.54411764705883</v>
      </c>
      <c r="N80" s="33">
        <f t="shared" si="10"/>
        <v>95.19859225741578</v>
      </c>
    </row>
    <row r="81" spans="2:14" s="6" customFormat="1" ht="12.75" customHeight="1">
      <c r="B81" s="29" t="s">
        <v>71</v>
      </c>
      <c r="C81" s="32"/>
      <c r="D81" s="32"/>
      <c r="E81" s="31" t="s">
        <v>162</v>
      </c>
      <c r="F81" s="33">
        <f aca="true" t="shared" si="11" ref="F81:N84">SUM(F46/F41)*100</f>
        <v>93.74398460057748</v>
      </c>
      <c r="G81" s="33">
        <f t="shared" si="11"/>
        <v>93.14516129032258</v>
      </c>
      <c r="H81" s="33">
        <f t="shared" si="11"/>
        <v>96.31123919308358</v>
      </c>
      <c r="I81" s="33">
        <f t="shared" si="11"/>
        <v>92.68774703557312</v>
      </c>
      <c r="J81" s="33">
        <f t="shared" si="11"/>
        <v>96.20253164556962</v>
      </c>
      <c r="K81" s="33">
        <f t="shared" si="11"/>
        <v>97.79005524861878</v>
      </c>
      <c r="L81" s="33">
        <f t="shared" si="11"/>
        <v>91.44144144144144</v>
      </c>
      <c r="M81" s="33">
        <f t="shared" si="11"/>
        <v>90.56603773584906</v>
      </c>
      <c r="N81" s="33">
        <f t="shared" si="11"/>
        <v>94.60109289617486</v>
      </c>
    </row>
    <row r="82" spans="2:14" s="6" customFormat="1" ht="12.75" customHeight="1">
      <c r="B82" s="29" t="s">
        <v>72</v>
      </c>
      <c r="C82" s="32"/>
      <c r="D82" s="32"/>
      <c r="E82" s="31" t="s">
        <v>163</v>
      </c>
      <c r="F82" s="33">
        <f t="shared" si="11"/>
        <v>95.18828451882845</v>
      </c>
      <c r="G82" s="33">
        <f t="shared" si="11"/>
        <v>94.93087557603687</v>
      </c>
      <c r="H82" s="33">
        <f t="shared" si="11"/>
        <v>97.87052810902897</v>
      </c>
      <c r="I82" s="33">
        <f t="shared" si="11"/>
        <v>94.56869009584665</v>
      </c>
      <c r="J82" s="33">
        <f t="shared" si="11"/>
        <v>95.57522123893806</v>
      </c>
      <c r="K82" s="33">
        <f t="shared" si="11"/>
        <v>97.17514124293785</v>
      </c>
      <c r="L82" s="33">
        <f t="shared" si="11"/>
        <v>93.65853658536587</v>
      </c>
      <c r="M82" s="33">
        <f t="shared" si="11"/>
        <v>92.92035398230088</v>
      </c>
      <c r="N82" s="33">
        <f t="shared" si="11"/>
        <v>96.00709849157055</v>
      </c>
    </row>
    <row r="83" spans="2:14" s="6" customFormat="1" ht="12">
      <c r="B83" s="29" t="s">
        <v>73</v>
      </c>
      <c r="C83" s="32"/>
      <c r="D83" s="32"/>
      <c r="E83" s="31" t="s">
        <v>164</v>
      </c>
      <c r="F83" s="33">
        <f t="shared" si="11"/>
        <v>94.75760992108229</v>
      </c>
      <c r="G83" s="33">
        <f t="shared" si="11"/>
        <v>94.87951807228916</v>
      </c>
      <c r="H83" s="33">
        <f t="shared" si="11"/>
        <v>98.61297539149888</v>
      </c>
      <c r="I83" s="33">
        <f t="shared" si="11"/>
        <v>92.19047619047619</v>
      </c>
      <c r="J83" s="33">
        <f t="shared" si="11"/>
        <v>95.3125</v>
      </c>
      <c r="K83" s="33">
        <f t="shared" si="11"/>
        <v>98.57142857142858</v>
      </c>
      <c r="L83" s="33">
        <f t="shared" si="11"/>
        <v>90.71856287425149</v>
      </c>
      <c r="M83" s="33">
        <f t="shared" si="11"/>
        <v>92.71255060728745</v>
      </c>
      <c r="N83" s="33">
        <f t="shared" si="11"/>
        <v>95.84544366558386</v>
      </c>
    </row>
    <row r="84" spans="2:14" s="6" customFormat="1" ht="12">
      <c r="B84" s="29" t="s">
        <v>74</v>
      </c>
      <c r="C84" s="32"/>
      <c r="D84" s="32"/>
      <c r="E84" s="31" t="s">
        <v>165</v>
      </c>
      <c r="F84" s="33">
        <f t="shared" si="11"/>
        <v>91.8552036199095</v>
      </c>
      <c r="G84" s="33">
        <f t="shared" si="11"/>
        <v>92.6509186351706</v>
      </c>
      <c r="H84" s="33">
        <f t="shared" si="11"/>
        <v>91.3946587537092</v>
      </c>
      <c r="I84" s="33">
        <f t="shared" si="11"/>
        <v>95.578231292517</v>
      </c>
      <c r="J84" s="33">
        <f t="shared" si="11"/>
        <v>96.30996309963099</v>
      </c>
      <c r="K84" s="33">
        <f t="shared" si="11"/>
        <v>95.94594594594594</v>
      </c>
      <c r="L84" s="33">
        <f t="shared" si="11"/>
        <v>98.9247311827957</v>
      </c>
      <c r="M84" s="33">
        <f t="shared" si="11"/>
        <v>80</v>
      </c>
      <c r="N84" s="33">
        <f t="shared" si="11"/>
        <v>93.4029425723778</v>
      </c>
    </row>
    <row r="85" spans="2:14" s="6" customFormat="1" ht="12">
      <c r="B85" s="29" t="s">
        <v>75</v>
      </c>
      <c r="C85" s="32"/>
      <c r="D85" s="32"/>
      <c r="E85" s="31" t="s">
        <v>166</v>
      </c>
      <c r="F85" s="33">
        <f>SUM((F40-F45)/F40)*100</f>
        <v>5.56390977443609</v>
      </c>
      <c r="G85" s="33">
        <f aca="true" t="shared" si="12" ref="G85:N85">SUM((G40-G45)/G40)*100</f>
        <v>6.311360448807854</v>
      </c>
      <c r="H85" s="33">
        <f t="shared" si="12"/>
        <v>3.059470608456514</v>
      </c>
      <c r="I85" s="33">
        <f t="shared" si="12"/>
        <v>6.593406593406594</v>
      </c>
      <c r="J85" s="33">
        <f t="shared" si="12"/>
        <v>4.103671706263499</v>
      </c>
      <c r="K85" s="33">
        <f t="shared" si="12"/>
        <v>2.5139664804469275</v>
      </c>
      <c r="L85" s="33">
        <f t="shared" si="12"/>
        <v>7.494145199063232</v>
      </c>
      <c r="M85" s="33">
        <f t="shared" si="12"/>
        <v>8.455882352941178</v>
      </c>
      <c r="N85" s="33">
        <f t="shared" si="12"/>
        <v>4.801407742584214</v>
      </c>
    </row>
    <row r="86" spans="2:14" s="6" customFormat="1" ht="12">
      <c r="B86" s="29" t="s">
        <v>76</v>
      </c>
      <c r="C86" s="32"/>
      <c r="D86" s="32"/>
      <c r="E86" s="31" t="s">
        <v>167</v>
      </c>
      <c r="F86" s="33">
        <f aca="true" t="shared" si="13" ref="F86:N89">SUM((F41-F46)/F41)*100</f>
        <v>6.256015399422522</v>
      </c>
      <c r="G86" s="33">
        <f t="shared" si="13"/>
        <v>6.854838709677419</v>
      </c>
      <c r="H86" s="33">
        <f t="shared" si="13"/>
        <v>3.688760806916427</v>
      </c>
      <c r="I86" s="33">
        <f t="shared" si="13"/>
        <v>7.312252964426877</v>
      </c>
      <c r="J86" s="33">
        <f t="shared" si="13"/>
        <v>3.79746835443038</v>
      </c>
      <c r="K86" s="33">
        <f t="shared" si="13"/>
        <v>2.209944751381215</v>
      </c>
      <c r="L86" s="33">
        <f t="shared" si="13"/>
        <v>8.558558558558559</v>
      </c>
      <c r="M86" s="33">
        <f t="shared" si="13"/>
        <v>9.433962264150944</v>
      </c>
      <c r="N86" s="33">
        <f t="shared" si="13"/>
        <v>5.398907103825136</v>
      </c>
    </row>
    <row r="87" spans="2:14" s="6" customFormat="1" ht="12">
      <c r="B87" s="29" t="s">
        <v>77</v>
      </c>
      <c r="C87" s="32"/>
      <c r="D87" s="32"/>
      <c r="E87" s="31" t="s">
        <v>168</v>
      </c>
      <c r="F87" s="33">
        <f t="shared" si="13"/>
        <v>4.811715481171548</v>
      </c>
      <c r="G87" s="33">
        <f t="shared" si="13"/>
        <v>5.0691244239631335</v>
      </c>
      <c r="H87" s="33">
        <f t="shared" si="13"/>
        <v>2.1294718909710393</v>
      </c>
      <c r="I87" s="33">
        <f t="shared" si="13"/>
        <v>5.431309904153355</v>
      </c>
      <c r="J87" s="33">
        <f t="shared" si="13"/>
        <v>4.424778761061947</v>
      </c>
      <c r="K87" s="33">
        <f t="shared" si="13"/>
        <v>2.824858757062147</v>
      </c>
      <c r="L87" s="33">
        <f t="shared" si="13"/>
        <v>6.341463414634147</v>
      </c>
      <c r="M87" s="33">
        <f t="shared" si="13"/>
        <v>7.079646017699115</v>
      </c>
      <c r="N87" s="33">
        <f t="shared" si="13"/>
        <v>3.9929015084294592</v>
      </c>
    </row>
    <row r="88" spans="2:14" s="6" customFormat="1" ht="12">
      <c r="B88" s="29" t="s">
        <v>78</v>
      </c>
      <c r="C88" s="32"/>
      <c r="D88" s="32"/>
      <c r="E88" s="31" t="s">
        <v>169</v>
      </c>
      <c r="F88" s="33">
        <f t="shared" si="13"/>
        <v>5.2423900789177</v>
      </c>
      <c r="G88" s="33">
        <f t="shared" si="13"/>
        <v>5.120481927710843</v>
      </c>
      <c r="H88" s="33">
        <f t="shared" si="13"/>
        <v>1.3870246085011184</v>
      </c>
      <c r="I88" s="33">
        <f t="shared" si="13"/>
        <v>7.809523809523809</v>
      </c>
      <c r="J88" s="33">
        <f t="shared" si="13"/>
        <v>4.6875</v>
      </c>
      <c r="K88" s="33">
        <f t="shared" si="13"/>
        <v>1.4285714285714286</v>
      </c>
      <c r="L88" s="33">
        <f t="shared" si="13"/>
        <v>9.281437125748502</v>
      </c>
      <c r="M88" s="33">
        <f t="shared" si="13"/>
        <v>7.28744939271255</v>
      </c>
      <c r="N88" s="33">
        <f t="shared" si="13"/>
        <v>4.15455633441614</v>
      </c>
    </row>
    <row r="89" spans="2:14" s="6" customFormat="1" ht="12">
      <c r="B89" s="29" t="s">
        <v>79</v>
      </c>
      <c r="C89" s="32"/>
      <c r="D89" s="32"/>
      <c r="E89" s="31" t="s">
        <v>170</v>
      </c>
      <c r="F89" s="33">
        <f t="shared" si="13"/>
        <v>8.144796380090497</v>
      </c>
      <c r="G89" s="33">
        <f t="shared" si="13"/>
        <v>7.349081364829396</v>
      </c>
      <c r="H89" s="33">
        <f t="shared" si="13"/>
        <v>8.605341246290802</v>
      </c>
      <c r="I89" s="33">
        <f t="shared" si="13"/>
        <v>4.421768707482993</v>
      </c>
      <c r="J89" s="33">
        <f t="shared" si="13"/>
        <v>3.6900369003690034</v>
      </c>
      <c r="K89" s="33">
        <f t="shared" si="13"/>
        <v>4.054054054054054</v>
      </c>
      <c r="L89" s="33">
        <f t="shared" si="13"/>
        <v>1.0752688172043012</v>
      </c>
      <c r="M89" s="33">
        <f t="shared" si="13"/>
        <v>20</v>
      </c>
      <c r="N89" s="33">
        <f t="shared" si="13"/>
        <v>6.597057427622212</v>
      </c>
    </row>
    <row r="90" spans="2:14" s="6" customFormat="1" ht="12">
      <c r="B90" s="29" t="s">
        <v>80</v>
      </c>
      <c r="C90" s="32"/>
      <c r="D90" s="32"/>
      <c r="E90" s="31" t="s">
        <v>171</v>
      </c>
      <c r="F90" s="33">
        <f>SUM(F55/F50)*100</f>
        <v>96.06013478486263</v>
      </c>
      <c r="G90" s="33">
        <v>0</v>
      </c>
      <c r="H90" s="33">
        <f aca="true" t="shared" si="14" ref="G90:N90">SUM(H55/H50)*100</f>
        <v>96.78899082568807</v>
      </c>
      <c r="I90" s="33">
        <f t="shared" si="14"/>
        <v>96.83098591549296</v>
      </c>
      <c r="J90" s="33">
        <f t="shared" si="14"/>
        <v>98.83720930232558</v>
      </c>
      <c r="K90" s="33">
        <f t="shared" si="14"/>
        <v>97.16981132075472</v>
      </c>
      <c r="L90" s="33">
        <v>0</v>
      </c>
      <c r="M90" s="33">
        <v>0</v>
      </c>
      <c r="N90" s="33">
        <f t="shared" si="14"/>
        <v>96.47058823529412</v>
      </c>
    </row>
    <row r="91" spans="2:14" s="6" customFormat="1" ht="12">
      <c r="B91" s="29" t="s">
        <v>81</v>
      </c>
      <c r="C91" s="32"/>
      <c r="D91" s="32"/>
      <c r="E91" s="31" t="s">
        <v>172</v>
      </c>
      <c r="F91" s="33">
        <f aca="true" t="shared" si="15" ref="F91:N94">SUM(F56/F51)*100</f>
        <v>95.85342333654773</v>
      </c>
      <c r="G91" s="33">
        <v>0</v>
      </c>
      <c r="H91" s="33">
        <f t="shared" si="15"/>
        <v>96.40718562874252</v>
      </c>
      <c r="I91" s="33">
        <f t="shared" si="15"/>
        <v>97.54601226993866</v>
      </c>
      <c r="J91" s="33">
        <f t="shared" si="15"/>
        <v>100</v>
      </c>
      <c r="K91" s="33">
        <f t="shared" si="15"/>
        <v>100</v>
      </c>
      <c r="L91" s="33">
        <v>0</v>
      </c>
      <c r="M91" s="33">
        <v>0</v>
      </c>
      <c r="N91" s="33">
        <f t="shared" si="15"/>
        <v>96.42207398423287</v>
      </c>
    </row>
    <row r="92" spans="2:14" s="6" customFormat="1" ht="12">
      <c r="B92" s="29" t="s">
        <v>82</v>
      </c>
      <c r="C92" s="32"/>
      <c r="D92" s="32"/>
      <c r="E92" s="31" t="s">
        <v>173</v>
      </c>
      <c r="F92" s="33">
        <f t="shared" si="15"/>
        <v>96.30044843049326</v>
      </c>
      <c r="G92" s="33">
        <v>0</v>
      </c>
      <c r="H92" s="33">
        <f t="shared" si="15"/>
        <v>97.1875</v>
      </c>
      <c r="I92" s="33">
        <f t="shared" si="15"/>
        <v>95.86776859504133</v>
      </c>
      <c r="J92" s="33">
        <f t="shared" si="15"/>
        <v>98.1651376146789</v>
      </c>
      <c r="K92" s="33">
        <f t="shared" si="15"/>
        <v>94.44444444444444</v>
      </c>
      <c r="L92" s="33">
        <v>0</v>
      </c>
      <c r="M92" s="33">
        <v>0</v>
      </c>
      <c r="N92" s="33">
        <f t="shared" si="15"/>
        <v>96.52406417112299</v>
      </c>
    </row>
    <row r="93" spans="2:14" s="6" customFormat="1" ht="12">
      <c r="B93" s="29" t="s">
        <v>83</v>
      </c>
      <c r="C93" s="32"/>
      <c r="D93" s="32"/>
      <c r="E93" s="31" t="s">
        <v>174</v>
      </c>
      <c r="F93" s="33">
        <f t="shared" si="15"/>
        <v>96.06013478486263</v>
      </c>
      <c r="G93" s="33">
        <v>0</v>
      </c>
      <c r="H93" s="33">
        <f t="shared" si="15"/>
        <v>95.39295392953929</v>
      </c>
      <c r="I93" s="33">
        <f t="shared" si="15"/>
        <v>96.83098591549296</v>
      </c>
      <c r="J93" s="33">
        <f t="shared" si="15"/>
        <v>98.83720930232558</v>
      </c>
      <c r="K93" s="33">
        <f t="shared" si="15"/>
        <v>97.16981132075472</v>
      </c>
      <c r="L93" s="33">
        <v>0</v>
      </c>
      <c r="M93" s="33">
        <v>0</v>
      </c>
      <c r="N93" s="33">
        <f t="shared" si="15"/>
        <v>96.25874125874125</v>
      </c>
    </row>
    <row r="94" spans="2:14" s="6" customFormat="1" ht="12">
      <c r="B94" s="29" t="s">
        <v>84</v>
      </c>
      <c r="C94" s="32"/>
      <c r="D94" s="32"/>
      <c r="E94" s="31" t="s">
        <v>175</v>
      </c>
      <c r="F94" s="33">
        <v>0</v>
      </c>
      <c r="G94" s="33">
        <v>0</v>
      </c>
      <c r="H94" s="33">
        <f t="shared" si="15"/>
        <v>98.59649122807016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f t="shared" si="15"/>
        <v>98.59649122807016</v>
      </c>
    </row>
    <row r="95" spans="2:14" s="6" customFormat="1" ht="12">
      <c r="B95" s="29" t="s">
        <v>85</v>
      </c>
      <c r="C95" s="32"/>
      <c r="D95" s="32"/>
      <c r="E95" s="31" t="s">
        <v>176</v>
      </c>
      <c r="F95" s="33">
        <f>SUM((F50-F55)/F50)*100</f>
        <v>3.9398652151373765</v>
      </c>
      <c r="G95" s="33">
        <v>0</v>
      </c>
      <c r="H95" s="33">
        <f aca="true" t="shared" si="16" ref="G95:N95">SUM((H50-H55)/H50)*100</f>
        <v>3.211009174311927</v>
      </c>
      <c r="I95" s="33">
        <f t="shared" si="16"/>
        <v>3.169014084507042</v>
      </c>
      <c r="J95" s="33">
        <f t="shared" si="16"/>
        <v>1.1627906976744187</v>
      </c>
      <c r="K95" s="33">
        <f t="shared" si="16"/>
        <v>2.8301886792452833</v>
      </c>
      <c r="L95" s="33">
        <v>0</v>
      </c>
      <c r="M95" s="33">
        <v>0</v>
      </c>
      <c r="N95" s="33">
        <f t="shared" si="16"/>
        <v>3.5294117647058822</v>
      </c>
    </row>
    <row r="96" spans="2:14" s="6" customFormat="1" ht="12">
      <c r="B96" s="29" t="s">
        <v>86</v>
      </c>
      <c r="C96" s="32"/>
      <c r="D96" s="32"/>
      <c r="E96" s="31" t="s">
        <v>177</v>
      </c>
      <c r="F96" s="33">
        <f aca="true" t="shared" si="17" ref="F96:N99">SUM((F51-F56)/F51)*100</f>
        <v>4.146576663452266</v>
      </c>
      <c r="G96" s="33">
        <v>0</v>
      </c>
      <c r="H96" s="33">
        <f t="shared" si="17"/>
        <v>3.592814371257485</v>
      </c>
      <c r="I96" s="33">
        <f t="shared" si="17"/>
        <v>2.4539877300613497</v>
      </c>
      <c r="J96" s="33">
        <f t="shared" si="17"/>
        <v>0</v>
      </c>
      <c r="K96" s="33">
        <f t="shared" si="17"/>
        <v>0</v>
      </c>
      <c r="L96" s="33">
        <v>0</v>
      </c>
      <c r="M96" s="33">
        <v>0</v>
      </c>
      <c r="N96" s="33">
        <f t="shared" si="17"/>
        <v>3.5779260157671313</v>
      </c>
    </row>
    <row r="97" spans="2:14" s="6" customFormat="1" ht="12">
      <c r="B97" s="34" t="s">
        <v>87</v>
      </c>
      <c r="C97" s="32"/>
      <c r="D97" s="32"/>
      <c r="E97" s="31" t="s">
        <v>178</v>
      </c>
      <c r="F97" s="33">
        <f t="shared" si="17"/>
        <v>3.6995515695067267</v>
      </c>
      <c r="G97" s="33">
        <v>0</v>
      </c>
      <c r="H97" s="33">
        <f t="shared" si="17"/>
        <v>2.8125</v>
      </c>
      <c r="I97" s="33">
        <f t="shared" si="17"/>
        <v>4.132231404958678</v>
      </c>
      <c r="J97" s="33">
        <f t="shared" si="17"/>
        <v>1.834862385321101</v>
      </c>
      <c r="K97" s="33">
        <f t="shared" si="17"/>
        <v>5.555555555555555</v>
      </c>
      <c r="L97" s="33">
        <v>0</v>
      </c>
      <c r="M97" s="33">
        <v>0</v>
      </c>
      <c r="N97" s="33">
        <f t="shared" si="17"/>
        <v>3.4759358288770055</v>
      </c>
    </row>
    <row r="98" spans="2:14" s="6" customFormat="1" ht="12">
      <c r="B98" s="34" t="s">
        <v>88</v>
      </c>
      <c r="C98" s="32"/>
      <c r="D98" s="32"/>
      <c r="E98" s="31" t="s">
        <v>179</v>
      </c>
      <c r="F98" s="33">
        <f t="shared" si="17"/>
        <v>3.9398652151373765</v>
      </c>
      <c r="G98" s="33">
        <v>0</v>
      </c>
      <c r="H98" s="33">
        <f t="shared" si="17"/>
        <v>4.607046070460704</v>
      </c>
      <c r="I98" s="33">
        <f t="shared" si="17"/>
        <v>3.169014084507042</v>
      </c>
      <c r="J98" s="33">
        <f t="shared" si="17"/>
        <v>1.1627906976744187</v>
      </c>
      <c r="K98" s="33">
        <f t="shared" si="17"/>
        <v>2.8301886792452833</v>
      </c>
      <c r="L98" s="33">
        <v>0</v>
      </c>
      <c r="M98" s="33">
        <v>0</v>
      </c>
      <c r="N98" s="33">
        <f t="shared" si="17"/>
        <v>3.7412587412587412</v>
      </c>
    </row>
    <row r="99" spans="2:14" s="6" customFormat="1" ht="12">
      <c r="B99" s="29" t="s">
        <v>89</v>
      </c>
      <c r="C99" s="32"/>
      <c r="D99" s="32"/>
      <c r="E99" s="31" t="s">
        <v>180</v>
      </c>
      <c r="F99" s="33">
        <v>0</v>
      </c>
      <c r="G99" s="33">
        <v>0</v>
      </c>
      <c r="H99" s="33">
        <f t="shared" si="17"/>
        <v>1.4035087719298245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f t="shared" si="17"/>
        <v>1.4035087719298245</v>
      </c>
    </row>
    <row r="100" spans="2:14" s="12" customFormat="1" ht="12">
      <c r="B100" s="17"/>
      <c r="C100" s="18"/>
      <c r="D100" s="18"/>
      <c r="E100" s="19"/>
      <c r="F100" s="19"/>
      <c r="G100" s="20"/>
      <c r="H100" s="20"/>
      <c r="I100" s="20"/>
      <c r="J100" s="20"/>
      <c r="K100" s="20"/>
      <c r="L100" s="20"/>
      <c r="M100" s="20"/>
      <c r="N100" s="20"/>
    </row>
    <row r="101" spans="2:6" s="6" customFormat="1" ht="12">
      <c r="B101" s="21" t="s">
        <v>90</v>
      </c>
      <c r="C101" s="21"/>
      <c r="D101" s="21"/>
      <c r="E101" s="21"/>
      <c r="F101" s="21"/>
    </row>
    <row r="102" spans="2:6" s="6" customFormat="1" ht="12">
      <c r="B102" s="21" t="s">
        <v>91</v>
      </c>
      <c r="C102" s="21"/>
      <c r="D102" s="21"/>
      <c r="E102" s="21"/>
      <c r="F102" s="21"/>
    </row>
    <row r="103" spans="2:6" s="6" customFormat="1" ht="12">
      <c r="B103" s="22"/>
      <c r="C103" s="22"/>
      <c r="D103" s="22"/>
      <c r="E103" s="22"/>
      <c r="F103" s="22"/>
    </row>
    <row r="104" spans="2:6" s="6" customFormat="1" ht="12">
      <c r="B104" s="22"/>
      <c r="C104" s="22"/>
      <c r="D104" s="22"/>
      <c r="E104" s="22"/>
      <c r="F104" s="22"/>
    </row>
    <row r="105" spans="2:5" s="6" customFormat="1" ht="12">
      <c r="B105" s="22"/>
      <c r="C105" s="22"/>
      <c r="D105" s="22"/>
      <c r="E105" s="22"/>
    </row>
    <row r="106" spans="2:5" s="6" customFormat="1" ht="12">
      <c r="B106" s="22"/>
      <c r="C106" s="22"/>
      <c r="D106" s="22"/>
      <c r="E106" s="22"/>
    </row>
    <row r="107" spans="2:5" s="6" customFormat="1" ht="12">
      <c r="B107" s="22"/>
      <c r="C107" s="22"/>
      <c r="D107" s="22"/>
      <c r="E107" s="22"/>
    </row>
    <row r="108" spans="2:5" s="6" customFormat="1" ht="12">
      <c r="B108" s="22"/>
      <c r="C108" s="22"/>
      <c r="D108" s="22"/>
      <c r="E108" s="22"/>
    </row>
    <row r="109" spans="2:5" s="6" customFormat="1" ht="12">
      <c r="B109" s="22"/>
      <c r="C109" s="22"/>
      <c r="D109" s="22"/>
      <c r="E109" s="22"/>
    </row>
    <row r="110" spans="2:5" s="6" customFormat="1" ht="12">
      <c r="B110" s="22"/>
      <c r="C110" s="22"/>
      <c r="D110" s="22"/>
      <c r="E110" s="22"/>
    </row>
    <row r="111" spans="2:5" s="6" customFormat="1" ht="12">
      <c r="B111" s="22"/>
      <c r="C111" s="22"/>
      <c r="D111" s="22"/>
      <c r="E111" s="22"/>
    </row>
    <row r="112" spans="2:5" s="6" customFormat="1" ht="12">
      <c r="B112" s="22"/>
      <c r="C112" s="22"/>
      <c r="D112" s="22"/>
      <c r="E112" s="22"/>
    </row>
    <row r="113" spans="2:5" s="6" customFormat="1" ht="12">
      <c r="B113" s="22"/>
      <c r="C113" s="22"/>
      <c r="D113" s="22"/>
      <c r="E113" s="22"/>
    </row>
    <row r="114" spans="2:5" s="6" customFormat="1" ht="12">
      <c r="B114" s="22"/>
      <c r="C114" s="22"/>
      <c r="D114" s="22"/>
      <c r="E114" s="22"/>
    </row>
    <row r="115" spans="2:5" s="6" customFormat="1" ht="12">
      <c r="B115" s="22"/>
      <c r="C115" s="22"/>
      <c r="D115" s="22"/>
      <c r="E115" s="22"/>
    </row>
    <row r="116" spans="2:5" s="6" customFormat="1" ht="12">
      <c r="B116" s="22"/>
      <c r="C116" s="22"/>
      <c r="D116" s="22"/>
      <c r="E116" s="22"/>
    </row>
    <row r="117" spans="2:5" s="6" customFormat="1" ht="12">
      <c r="B117" s="22"/>
      <c r="C117" s="22"/>
      <c r="D117" s="22"/>
      <c r="E117" s="22"/>
    </row>
    <row r="118" spans="2:5" s="6" customFormat="1" ht="12">
      <c r="B118" s="22"/>
      <c r="C118" s="22"/>
      <c r="D118" s="22"/>
      <c r="E118" s="22"/>
    </row>
    <row r="119" spans="2:5" s="6" customFormat="1" ht="12">
      <c r="B119" s="22"/>
      <c r="C119" s="22"/>
      <c r="D119" s="22"/>
      <c r="E119" s="22"/>
    </row>
    <row r="120" spans="2:5" s="6" customFormat="1" ht="12">
      <c r="B120" s="22"/>
      <c r="C120" s="22"/>
      <c r="D120" s="22"/>
      <c r="E120" s="22"/>
    </row>
    <row r="121" spans="2:5" s="6" customFormat="1" ht="12">
      <c r="B121" s="22"/>
      <c r="C121" s="22"/>
      <c r="D121" s="22"/>
      <c r="E121" s="22"/>
    </row>
    <row r="122" spans="2:5" s="6" customFormat="1" ht="12">
      <c r="B122" s="22"/>
      <c r="C122" s="22"/>
      <c r="D122" s="22"/>
      <c r="E122" s="22"/>
    </row>
    <row r="123" spans="2:5" s="6" customFormat="1" ht="12">
      <c r="B123" s="22"/>
      <c r="C123" s="22"/>
      <c r="D123" s="22"/>
      <c r="E123" s="22"/>
    </row>
    <row r="124" spans="2:5" s="6" customFormat="1" ht="12">
      <c r="B124" s="22"/>
      <c r="C124" s="22"/>
      <c r="D124" s="22"/>
      <c r="E124" s="22"/>
    </row>
    <row r="125" s="6" customFormat="1" ht="12"/>
    <row r="126" s="6" customFormat="1" ht="12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</sheetData>
  <mergeCells count="29">
    <mergeCell ref="B54:D54"/>
    <mergeCell ref="B44:D44"/>
    <mergeCell ref="B50:D50"/>
    <mergeCell ref="B51:D51"/>
    <mergeCell ref="B52:D52"/>
    <mergeCell ref="B41:D41"/>
    <mergeCell ref="B42:D42"/>
    <mergeCell ref="B43:D43"/>
    <mergeCell ref="B53:D53"/>
    <mergeCell ref="B32:D32"/>
    <mergeCell ref="B33:D33"/>
    <mergeCell ref="B34:D34"/>
    <mergeCell ref="B40:D40"/>
    <mergeCell ref="B23:D23"/>
    <mergeCell ref="B24:D24"/>
    <mergeCell ref="B30:D30"/>
    <mergeCell ref="B31:D31"/>
    <mergeCell ref="B21:D21"/>
    <mergeCell ref="D12:K12"/>
    <mergeCell ref="D13:K13"/>
    <mergeCell ref="B22:D22"/>
    <mergeCell ref="D10:K10"/>
    <mergeCell ref="D11:K11"/>
    <mergeCell ref="B20:D20"/>
    <mergeCell ref="A6:B6"/>
    <mergeCell ref="D6:E6"/>
    <mergeCell ref="D8:K8"/>
    <mergeCell ref="D9:K9"/>
    <mergeCell ref="B18:D18"/>
  </mergeCells>
  <printOptions/>
  <pageMargins left="0.75" right="0.75" top="1" bottom="1" header="0" footer="0"/>
  <pageSetup fitToHeight="2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hhernandez</cp:lastModifiedBy>
  <cp:lastPrinted>2007-05-14T17:28:28Z</cp:lastPrinted>
  <dcterms:created xsi:type="dcterms:W3CDTF">2006-07-09T14:42:40Z</dcterms:created>
  <dcterms:modified xsi:type="dcterms:W3CDTF">2007-08-29T22:54:28Z</dcterms:modified>
  <cp:category/>
  <cp:version/>
  <cp:contentType/>
  <cp:contentStatus/>
</cp:coreProperties>
</file>