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390" windowWidth="8145" windowHeight="9345" activeTab="0"/>
  </bookViews>
  <sheets>
    <sheet name="Tabla 10-15" sheetId="1" r:id="rId1"/>
    <sheet name="Hoja2" sheetId="2" r:id="rId2"/>
    <sheet name="Hoja3" sheetId="3" r:id="rId3"/>
  </sheets>
  <definedNames>
    <definedName name="_xlnm.Print_Area" localSheetId="0">'Tabla 10-15'!$B$1:$N$88</definedName>
    <definedName name="_xlnm.Print_Titles" localSheetId="0">'Tabla 10-15'!$17:$18</definedName>
  </definedNames>
  <calcPr fullCalcOnLoad="1"/>
</workbook>
</file>

<file path=xl/sharedStrings.xml><?xml version="1.0" encoding="utf-8"?>
<sst xmlns="http://schemas.openxmlformats.org/spreadsheetml/2006/main" count="170" uniqueCount="170">
  <si>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</si>
  <si>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</si>
  <si>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</si>
  <si>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</si>
  <si>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</si>
  <si>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</si>
  <si>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</si>
  <si>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</si>
  <si>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 xml:space="preserve">Número de personas </t>
  </si>
  <si>
    <t>Código Departamento y Municipio</t>
  </si>
  <si>
    <t>Código de campo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</si>
  <si>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</si>
  <si>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</si>
  <si>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</si>
  <si>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</si>
  <si>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</si>
  <si>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</si>
  <si>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</si>
  <si>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</si>
  <si>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</si>
  <si>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T3A14PP</t>
  </si>
  <si>
    <t>10g Población de 5 a 6 años inscritos inicial preprimaria</t>
  </si>
  <si>
    <t>T5A6PP</t>
  </si>
  <si>
    <t>10h Población de 3 a 14 años inscritos inial preprimaria Hombre</t>
  </si>
  <si>
    <t>T3A14PPH</t>
  </si>
  <si>
    <t>10i Población de 3 a 14 años inscritos preprimaria Mujer</t>
  </si>
  <si>
    <t>T3A14PPM</t>
  </si>
  <si>
    <t>10j Población de 3 a 14 años inscritos inicial preprimaria Urbano</t>
  </si>
  <si>
    <t>T3A14PPUR</t>
  </si>
  <si>
    <t>10k Población de 3 a 14 años inscritos preprimaria Rural</t>
  </si>
  <si>
    <t>T3A14PPRU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</si>
  <si>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</si>
  <si>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</si>
  <si>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</si>
  <si>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</si>
  <si>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</si>
  <si>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</si>
  <si>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</si>
  <si>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</si>
  <si>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</si>
  <si>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</si>
  <si>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</si>
  <si>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</si>
  <si>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</si>
  <si>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POB6A15H</t>
  </si>
  <si>
    <t>10v Población de 6 a 15 años Mujer</t>
  </si>
  <si>
    <t>POB6A15M</t>
  </si>
  <si>
    <t>10y Población de 6 a 15 años inscritos inicial en Primaria</t>
  </si>
  <si>
    <t>T6A15PR</t>
  </si>
  <si>
    <t>10z Población de 7 a 12 años inscritos inicial en Primaria</t>
  </si>
  <si>
    <t>T7A12PR</t>
  </si>
  <si>
    <t>10aa Población 6 a 15 años inscritos inicial en Primaria Hombre</t>
  </si>
  <si>
    <t>T6A15PRH</t>
  </si>
  <si>
    <t>10ab Población 6 a 15 años inscritos inicial en Primaria Mujer</t>
  </si>
  <si>
    <t>T6A15PRM</t>
  </si>
  <si>
    <t>10ac Población 6 a 15 años inscritos inicial en Primaria Urbano</t>
  </si>
  <si>
    <t>T6A15PRUR</t>
  </si>
  <si>
    <t>10ad Población 6 a 15 años inscritos inicial en Primaria Rural</t>
  </si>
  <si>
    <t>T6A15PRRU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</si>
  <si>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</si>
  <si>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</si>
  <si>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</si>
  <si>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</si>
  <si>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</si>
  <si>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</si>
  <si>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10aj Tasa neta de Cobertura Preprimaria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</si>
  <si>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</si>
  <si>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</si>
  <si>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</si>
  <si>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</si>
  <si>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</si>
  <si>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</si>
  <si>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POB12A21H</t>
  </si>
  <si>
    <t>10an Población de 12 a 21 años Mujer</t>
  </si>
  <si>
    <t>POB12A21M</t>
  </si>
  <si>
    <t>10aq Población de 12 a 21 años inscrita inicial en Básicos</t>
  </si>
  <si>
    <t>T12A21BA</t>
  </si>
  <si>
    <t>10ar Población de 13 a 15 años inscrita inicial en Básicos</t>
  </si>
  <si>
    <t>T13A15BA</t>
  </si>
  <si>
    <t>10as Población de 12 a 21 años inscritos inicial Básicos Hombre</t>
  </si>
  <si>
    <t>T12A21BAH</t>
  </si>
  <si>
    <t>10at Población de 12 a 21 años inscritos inicial Básicos Mujer</t>
  </si>
  <si>
    <t>T12A21BAM</t>
  </si>
  <si>
    <t>10au Población de 12 a 21 años inscritos inicial Básicos Urbano</t>
  </si>
  <si>
    <t>T12A21BAUR</t>
  </si>
  <si>
    <t>10av Población de 12 a 21 años inscritos inicial Básicos Rural</t>
  </si>
  <si>
    <t>T12A21BARU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</si>
  <si>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</si>
  <si>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</si>
  <si>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</si>
  <si>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</si>
  <si>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</si>
  <si>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</si>
  <si>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</si>
  <si>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</si>
  <si>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</si>
  <si>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</si>
  <si>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</si>
  <si>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</si>
  <si>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</si>
  <si>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POB15A21H</t>
  </si>
  <si>
    <t>10bf Población de 15 a 21 años Mujer</t>
  </si>
  <si>
    <t>POB15A21M</t>
  </si>
  <si>
    <t>10bi Población de 15 a 21 años inscrita inicial en Diversificado</t>
  </si>
  <si>
    <t>T15A21DV</t>
  </si>
  <si>
    <t>10bj Población de 16 a 18 años inscrita inicial en Diversificado</t>
  </si>
  <si>
    <t>T16A18DV</t>
  </si>
  <si>
    <t>10bk Población de 15 a 21 años inscrita inicial en Diversificado Hombre</t>
  </si>
  <si>
    <t>T15A21DVH</t>
  </si>
  <si>
    <t>10bl Población de 15 a 21 años inscrita inicial en Diversificado Mujer</t>
  </si>
  <si>
    <t>T15A21DVM</t>
  </si>
  <si>
    <t>10bm Población de 15 a 21 años inscrita inicial en Diversificado Urbano</t>
  </si>
  <si>
    <t>T15A21DVUR</t>
  </si>
  <si>
    <t>10bn Población de 15 a 21 años inscrita inicial en Diversificado Rural</t>
  </si>
  <si>
    <t>T15A21DVRU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</si>
  <si>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</si>
  <si>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</si>
  <si>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</si>
  <si>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</si>
  <si>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</si>
  <si>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</si>
  <si>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</si>
  <si>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</si>
  <si>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</si>
  <si>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</si>
  <si>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</si>
  <si>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</si>
  <si>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</si>
  <si>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</si>
  <si>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</si>
  <si>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</si>
  <si>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</si>
  <si>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</si>
  <si>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</si>
  <si>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</si>
  <si>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</si>
  <si>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Ejemplo. Tasa escolarización preprimaria: (Población de 3 a 14 años inscritos inicial preprimaria / población de 3 a 14 años) * 100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</si>
  <si>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</si>
  <si>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</si>
  <si>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</si>
  <si>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</si>
  <si>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</si>
  <si>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</si>
  <si>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</si>
  <si>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</si>
  <si>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</si>
  <si>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</si>
  <si>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</si>
  <si>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</si>
  <si>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</si>
  <si>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10 -15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</si>
  <si>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</si>
  <si>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</si>
  <si>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</si>
  <si>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</si>
  <si>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</si>
  <si>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</si>
  <si>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</si>
  <si>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</si>
  <si>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</si>
  <si>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Total Departamento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</si>
  <si>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</si>
  <si>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</si>
  <si>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</si>
  <si>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</si>
  <si>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</si>
  <si>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</si>
  <si>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</si>
  <si>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</si>
  <si>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15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</si>
</sst>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[$-100A]dddd\,\ dd&quot; de &quot;mmmm&quot; de &quot;yyyy"/>
    <numFmt numFmtId="166" formatCode="#,##0.00;[Red]#,##0.00"/>
    <numFmt numFmtId="167" formatCode="#,##0.000;[Red]#,##0.000"/>
    <numFmt numFmtId="168" formatCode="0.000"/>
    <numFmt numFmtId="169" formatCode="_-* #,##0_-;\-* #,##0_-;_-* &quot;-&quot;??_-;_-@_-"/>
    <numFmt numFmtId="170" formatCode="_(* #,##0_);_(* \(#,##0\);_(* &quot;-&quot;??_);_(@_)"/>
    <numFmt numFmtId="171" formatCode="0.0000"/>
    <numFmt numFmtId="172" formatCode="0.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</xdr:row>
      <xdr:rowOff>142875</xdr:rowOff>
    </xdr:from>
    <xdr:to>
      <xdr:col>11</xdr:col>
      <xdr:colOff>447675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4667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88"/>
  <sheetViews>
    <sheetView tabSelected="1" zoomScale="75" zoomScaleNormal="75" workbookViewId="0" topLeftCell="A1">
      <selection activeCell="F83" sqref="F83"/>
    </sheetView>
  </sheetViews>
  <sheetFormatPr defaultColWidth="11.421875" defaultRowHeight="12.75"/>
  <cols>
    <col min="1" max="1" width="5.421875" style="0" customWidth="1"/>
    <col min="3" max="3" width="15.8515625" style="0" customWidth="1"/>
    <col min="4" max="4" width="49.28125" style="0" customWidth="1"/>
    <col min="5" max="5" width="14.7109375" style="0" customWidth="1"/>
    <col min="6" max="6" width="10.7109375" style="0" customWidth="1"/>
    <col min="7" max="7" width="11.00390625" style="0" customWidth="1"/>
    <col min="8" max="8" width="14.421875" style="0" customWidth="1"/>
    <col min="9" max="9" width="14.00390625" style="0" customWidth="1"/>
    <col min="11" max="11" width="10.7109375" style="0" customWidth="1"/>
    <col min="12" max="12" width="11.00390625" style="0" customWidth="1"/>
    <col min="13" max="13" width="10.7109375" style="0" customWidth="1"/>
    <col min="14" max="14" width="16.00390625" style="0" customWidth="1"/>
  </cols>
  <sheetData>
    <row r="1" spans="2:13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2:13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</row>
    <row r="3" spans="2:13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</row>
    <row r="4" spans="2:13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>
      <c r="B6" s="54" t="s">
        <v>4</v>
      </c>
      <c r="C6" s="55"/>
      <c r="D6" s="4"/>
      <c r="E6" s="48" t="s">
        <v>150</v>
      </c>
      <c r="F6" s="9"/>
      <c r="G6" s="3"/>
      <c r="H6" s="3"/>
      <c r="I6" s="3"/>
      <c r="J6" s="3"/>
      <c r="K6" s="3"/>
      <c r="L6" s="3"/>
      <c r="M6" s="3"/>
    </row>
    <row r="7" spans="2:13" ht="15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30" customFormat="1" ht="12.75">
      <c r="B8" s="24" t="s">
        <v>5</v>
      </c>
      <c r="C8" s="25"/>
      <c r="D8" s="26" t="s">
        <v>141</v>
      </c>
      <c r="E8" s="26"/>
      <c r="F8" s="26"/>
      <c r="G8" s="26"/>
      <c r="H8" s="27"/>
      <c r="I8" s="28"/>
      <c r="J8" s="28"/>
      <c r="K8" s="28"/>
      <c r="L8" s="29"/>
      <c r="M8" s="29"/>
    </row>
    <row r="9" spans="2:13" s="36" customFormat="1" ht="14.25" customHeight="1">
      <c r="B9" s="31" t="s">
        <v>142</v>
      </c>
      <c r="C9" s="32"/>
      <c r="D9" s="33" t="s">
        <v>143</v>
      </c>
      <c r="E9" s="33"/>
      <c r="F9" s="33"/>
      <c r="G9" s="33"/>
      <c r="H9" s="34"/>
      <c r="I9" s="32"/>
      <c r="J9" s="32"/>
      <c r="K9" s="32"/>
      <c r="L9" s="35"/>
      <c r="M9" s="35"/>
    </row>
    <row r="10" spans="2:13" s="30" customFormat="1" ht="12.75">
      <c r="B10" s="31"/>
      <c r="C10" s="32"/>
      <c r="D10" s="33" t="s">
        <v>144</v>
      </c>
      <c r="E10" s="33"/>
      <c r="F10" s="33"/>
      <c r="G10" s="33"/>
      <c r="H10" s="34"/>
      <c r="I10" s="28"/>
      <c r="J10" s="28"/>
      <c r="K10" s="28"/>
      <c r="L10" s="29"/>
      <c r="M10" s="29"/>
    </row>
    <row r="11" spans="2:13" s="30" customFormat="1" ht="12.75">
      <c r="B11" s="37" t="s">
        <v>6</v>
      </c>
      <c r="C11" s="28"/>
      <c r="D11" s="38" t="s">
        <v>151</v>
      </c>
      <c r="E11" s="38"/>
      <c r="F11" s="38"/>
      <c r="G11" s="38"/>
      <c r="H11" s="39"/>
      <c r="I11" s="28"/>
      <c r="J11" s="28"/>
      <c r="K11" s="28"/>
      <c r="L11" s="29"/>
      <c r="M11" s="29"/>
    </row>
    <row r="12" spans="2:13" s="30" customFormat="1" ht="12.75">
      <c r="B12" s="37" t="s">
        <v>145</v>
      </c>
      <c r="C12" s="28"/>
      <c r="D12" s="40">
        <v>2005</v>
      </c>
      <c r="E12" s="40"/>
      <c r="F12" s="40"/>
      <c r="G12" s="40"/>
      <c r="H12" s="41"/>
      <c r="I12" s="28"/>
      <c r="J12" s="28"/>
      <c r="K12" s="28"/>
      <c r="L12" s="29"/>
      <c r="M12" s="29"/>
    </row>
    <row r="13" spans="2:13" s="30" customFormat="1" ht="15.75" customHeight="1">
      <c r="B13" s="37" t="s">
        <v>7</v>
      </c>
      <c r="C13" s="28"/>
      <c r="D13" s="38" t="s">
        <v>8</v>
      </c>
      <c r="E13" s="38"/>
      <c r="F13" s="38"/>
      <c r="G13" s="38"/>
      <c r="H13" s="39"/>
      <c r="I13" s="28"/>
      <c r="J13" s="28"/>
      <c r="K13" s="28"/>
      <c r="L13" s="29"/>
      <c r="M13" s="29"/>
    </row>
    <row r="14" spans="2:13" s="30" customFormat="1" ht="12.75">
      <c r="B14" s="37" t="s">
        <v>146</v>
      </c>
      <c r="C14" s="28"/>
      <c r="D14" s="38" t="s">
        <v>147</v>
      </c>
      <c r="E14" s="38"/>
      <c r="F14" s="38"/>
      <c r="G14" s="38"/>
      <c r="H14" s="39"/>
      <c r="I14" s="29"/>
      <c r="J14" s="29"/>
      <c r="K14" s="29"/>
      <c r="L14" s="29"/>
      <c r="M14" s="42"/>
    </row>
    <row r="15" spans="2:13" s="30" customFormat="1" ht="12.75">
      <c r="B15" s="43" t="s">
        <v>148</v>
      </c>
      <c r="C15" s="44"/>
      <c r="D15" s="45" t="s">
        <v>149</v>
      </c>
      <c r="E15" s="45"/>
      <c r="F15" s="45"/>
      <c r="G15" s="45"/>
      <c r="H15" s="46"/>
      <c r="I15" s="29"/>
      <c r="J15" s="29"/>
      <c r="K15" s="29"/>
      <c r="L15" s="29"/>
      <c r="M15" s="29"/>
    </row>
    <row r="16" spans="2:13" ht="12.75">
      <c r="B16" s="5"/>
      <c r="C16" s="5"/>
      <c r="D16" s="5"/>
      <c r="E16" s="5"/>
      <c r="F16" s="6"/>
      <c r="G16" s="7"/>
      <c r="H16" s="7"/>
      <c r="I16" s="7"/>
      <c r="J16" s="7"/>
      <c r="K16" s="7"/>
      <c r="L16" s="7"/>
      <c r="M16" s="7"/>
    </row>
    <row r="17" spans="2:14" s="3" customFormat="1" ht="36">
      <c r="B17" s="56"/>
      <c r="C17" s="56"/>
      <c r="D17" s="56"/>
      <c r="E17" s="8"/>
      <c r="F17" s="14" t="s">
        <v>152</v>
      </c>
      <c r="G17" s="14" t="s">
        <v>153</v>
      </c>
      <c r="H17" s="14" t="s">
        <v>154</v>
      </c>
      <c r="I17" s="14" t="s">
        <v>155</v>
      </c>
      <c r="J17" s="14" t="s">
        <v>156</v>
      </c>
      <c r="K17" s="14" t="s">
        <v>157</v>
      </c>
      <c r="L17" s="14" t="s">
        <v>158</v>
      </c>
      <c r="M17" s="14" t="s">
        <v>159</v>
      </c>
      <c r="N17" s="15" t="s">
        <v>160</v>
      </c>
    </row>
    <row r="18" spans="2:14" s="3" customFormat="1" ht="12">
      <c r="B18" s="53" t="s">
        <v>9</v>
      </c>
      <c r="C18" s="53"/>
      <c r="D18" s="53"/>
      <c r="E18" s="47" t="s">
        <v>10</v>
      </c>
      <c r="F18" s="16" t="s">
        <v>161</v>
      </c>
      <c r="G18" s="16" t="s">
        <v>162</v>
      </c>
      <c r="H18" s="16" t="s">
        <v>163</v>
      </c>
      <c r="I18" s="16" t="s">
        <v>164</v>
      </c>
      <c r="J18" s="16" t="s">
        <v>165</v>
      </c>
      <c r="K18" s="16" t="s">
        <v>166</v>
      </c>
      <c r="L18" s="16" t="s">
        <v>167</v>
      </c>
      <c r="M18" s="16" t="s">
        <v>168</v>
      </c>
      <c r="N18" s="16" t="s">
        <v>169</v>
      </c>
    </row>
    <row r="19" s="3" customFormat="1" ht="12"/>
    <row r="20" spans="2:17" s="3" customFormat="1" ht="12.75" customHeight="1">
      <c r="B20" s="50" t="s">
        <v>11</v>
      </c>
      <c r="C20" s="51"/>
      <c r="D20" s="52"/>
      <c r="E20" s="17" t="s">
        <v>12</v>
      </c>
      <c r="F20" s="49">
        <v>18369.790968030702</v>
      </c>
      <c r="G20" s="49">
        <v>9084.144940038559</v>
      </c>
      <c r="H20" s="49">
        <v>11967.900025808274</v>
      </c>
      <c r="I20" s="49">
        <v>18271.418223655466</v>
      </c>
      <c r="J20" s="49">
        <v>4087.1421308901313</v>
      </c>
      <c r="K20" s="49">
        <v>3159.5643891682626</v>
      </c>
      <c r="L20" s="49">
        <v>7049.937420868155</v>
      </c>
      <c r="M20" s="49">
        <v>14396.990697229916</v>
      </c>
      <c r="N20" s="21">
        <f aca="true" t="shared" si="0" ref="N20:N29">SUM(F20:M20)</f>
        <v>86386.88879568948</v>
      </c>
      <c r="O20" s="11"/>
      <c r="P20" s="11"/>
      <c r="Q20" s="11"/>
    </row>
    <row r="21" spans="2:17" s="3" customFormat="1" ht="12.75">
      <c r="B21" s="50" t="s">
        <v>13</v>
      </c>
      <c r="C21" s="51"/>
      <c r="D21" s="52"/>
      <c r="E21" s="17" t="s">
        <v>14</v>
      </c>
      <c r="F21" s="49">
        <v>3324.0093643474765</v>
      </c>
      <c r="G21" s="49">
        <v>1643.8871458235753</v>
      </c>
      <c r="H21" s="49">
        <v>2166.0380466003044</v>
      </c>
      <c r="I21" s="49">
        <v>3306.316726340123</v>
      </c>
      <c r="J21" s="49">
        <v>739.469421423903</v>
      </c>
      <c r="K21" s="49">
        <v>571.7013963359066</v>
      </c>
      <c r="L21" s="49">
        <v>1275.6337571979902</v>
      </c>
      <c r="M21" s="49">
        <v>2604.8501569064806</v>
      </c>
      <c r="N21" s="21">
        <f t="shared" si="0"/>
        <v>15631.906014975759</v>
      </c>
      <c r="O21" s="11"/>
      <c r="P21" s="11"/>
      <c r="Q21" s="11"/>
    </row>
    <row r="22" spans="2:17" s="3" customFormat="1" ht="12.75">
      <c r="B22" s="50" t="s">
        <v>15</v>
      </c>
      <c r="C22" s="51"/>
      <c r="D22" s="52"/>
      <c r="E22" s="17" t="s">
        <v>16</v>
      </c>
      <c r="F22" s="49">
        <v>9240.322562628844</v>
      </c>
      <c r="G22" s="49">
        <v>4518.529511012903</v>
      </c>
      <c r="H22" s="49">
        <v>5817.896443465953</v>
      </c>
      <c r="I22" s="49">
        <v>9142.300144917472</v>
      </c>
      <c r="J22" s="49">
        <v>2099.988731668595</v>
      </c>
      <c r="K22" s="49">
        <v>1598.780853291132</v>
      </c>
      <c r="L22" s="49">
        <v>3569.07981387835</v>
      </c>
      <c r="M22" s="49">
        <v>7368.778261674537</v>
      </c>
      <c r="N22" s="21">
        <f t="shared" si="0"/>
        <v>43355.67632253779</v>
      </c>
      <c r="O22" s="11"/>
      <c r="P22" s="11"/>
      <c r="Q22" s="11"/>
    </row>
    <row r="23" spans="2:17" s="3" customFormat="1" ht="12.75">
      <c r="B23" s="50" t="s">
        <v>17</v>
      </c>
      <c r="C23" s="51"/>
      <c r="D23" s="52"/>
      <c r="E23" s="17" t="s">
        <v>18</v>
      </c>
      <c r="F23" s="49">
        <v>9129.468405401858</v>
      </c>
      <c r="G23" s="49">
        <v>4565.615429025655</v>
      </c>
      <c r="H23" s="49">
        <v>6150.00358234232</v>
      </c>
      <c r="I23" s="49">
        <v>9129.118078737994</v>
      </c>
      <c r="J23" s="49">
        <v>1987.1533992215366</v>
      </c>
      <c r="K23" s="49">
        <v>1560.7835358771306</v>
      </c>
      <c r="L23" s="49">
        <v>3480.8576069898054</v>
      </c>
      <c r="M23" s="49">
        <v>7028.212435555377</v>
      </c>
      <c r="N23" s="21">
        <f t="shared" si="0"/>
        <v>43031.212473151674</v>
      </c>
      <c r="O23" s="11"/>
      <c r="P23" s="11"/>
      <c r="Q23" s="11"/>
    </row>
    <row r="24" spans="2:14" s="3" customFormat="1" ht="12">
      <c r="B24" s="50" t="s">
        <v>19</v>
      </c>
      <c r="C24" s="51"/>
      <c r="D24" s="52"/>
      <c r="E24" s="17" t="s">
        <v>20</v>
      </c>
      <c r="F24" s="18">
        <v>1978</v>
      </c>
      <c r="G24" s="18">
        <v>1351</v>
      </c>
      <c r="H24" s="18">
        <v>2355</v>
      </c>
      <c r="I24" s="18">
        <v>1171</v>
      </c>
      <c r="J24" s="18">
        <v>420</v>
      </c>
      <c r="K24" s="18">
        <v>315</v>
      </c>
      <c r="L24" s="18">
        <v>1105</v>
      </c>
      <c r="M24" s="18">
        <v>1323</v>
      </c>
      <c r="N24" s="18">
        <f t="shared" si="0"/>
        <v>10018</v>
      </c>
    </row>
    <row r="25" spans="2:14" s="3" customFormat="1" ht="12">
      <c r="B25" s="50" t="s">
        <v>21</v>
      </c>
      <c r="C25" s="51"/>
      <c r="D25" s="52"/>
      <c r="E25" s="17" t="s">
        <v>22</v>
      </c>
      <c r="F25" s="18">
        <v>1772</v>
      </c>
      <c r="G25" s="18">
        <v>991</v>
      </c>
      <c r="H25" s="18">
        <v>1591</v>
      </c>
      <c r="I25" s="18">
        <v>1019</v>
      </c>
      <c r="J25" s="18">
        <v>289</v>
      </c>
      <c r="K25" s="18">
        <v>294</v>
      </c>
      <c r="L25" s="18">
        <v>777</v>
      </c>
      <c r="M25" s="18">
        <v>1156</v>
      </c>
      <c r="N25" s="18">
        <f t="shared" si="0"/>
        <v>7889</v>
      </c>
    </row>
    <row r="26" spans="2:14" s="3" customFormat="1" ht="12.75" customHeight="1">
      <c r="B26" s="50" t="s">
        <v>23</v>
      </c>
      <c r="C26" s="51"/>
      <c r="D26" s="52"/>
      <c r="E26" s="17" t="s">
        <v>24</v>
      </c>
      <c r="F26" s="18">
        <v>973</v>
      </c>
      <c r="G26" s="18">
        <v>662</v>
      </c>
      <c r="H26" s="18">
        <v>1218</v>
      </c>
      <c r="I26" s="18">
        <v>587</v>
      </c>
      <c r="J26" s="18">
        <v>218</v>
      </c>
      <c r="K26" s="18">
        <v>164</v>
      </c>
      <c r="L26" s="18">
        <v>528</v>
      </c>
      <c r="M26" s="18">
        <v>689</v>
      </c>
      <c r="N26" s="18">
        <f t="shared" si="0"/>
        <v>5039</v>
      </c>
    </row>
    <row r="27" spans="2:14" s="3" customFormat="1" ht="12.75" customHeight="1">
      <c r="B27" s="50" t="s">
        <v>25</v>
      </c>
      <c r="C27" s="51"/>
      <c r="D27" s="52"/>
      <c r="E27" s="17" t="s">
        <v>26</v>
      </c>
      <c r="F27" s="18">
        <v>1005</v>
      </c>
      <c r="G27" s="18">
        <v>689</v>
      </c>
      <c r="H27" s="18">
        <v>1137</v>
      </c>
      <c r="I27" s="18">
        <v>584</v>
      </c>
      <c r="J27" s="18">
        <v>202</v>
      </c>
      <c r="K27" s="18">
        <v>151</v>
      </c>
      <c r="L27" s="18">
        <v>577</v>
      </c>
      <c r="M27" s="18">
        <v>634</v>
      </c>
      <c r="N27" s="18">
        <f t="shared" si="0"/>
        <v>4979</v>
      </c>
    </row>
    <row r="28" spans="2:14" s="3" customFormat="1" ht="12.75" customHeight="1">
      <c r="B28" s="50" t="s">
        <v>27</v>
      </c>
      <c r="C28" s="51"/>
      <c r="D28" s="52"/>
      <c r="E28" s="17" t="s">
        <v>28</v>
      </c>
      <c r="F28" s="18">
        <v>669</v>
      </c>
      <c r="G28" s="18">
        <v>340</v>
      </c>
      <c r="H28" s="18">
        <v>704</v>
      </c>
      <c r="I28" s="18">
        <v>229</v>
      </c>
      <c r="J28" s="18">
        <v>51</v>
      </c>
      <c r="K28" s="18">
        <v>72</v>
      </c>
      <c r="L28" s="18">
        <v>208</v>
      </c>
      <c r="M28" s="18">
        <v>101</v>
      </c>
      <c r="N28" s="18">
        <f t="shared" si="0"/>
        <v>2374</v>
      </c>
    </row>
    <row r="29" spans="2:14" s="3" customFormat="1" ht="12.75" customHeight="1">
      <c r="B29" s="50" t="s">
        <v>29</v>
      </c>
      <c r="C29" s="51"/>
      <c r="D29" s="52"/>
      <c r="E29" s="17" t="s">
        <v>30</v>
      </c>
      <c r="F29" s="18">
        <v>1309</v>
      </c>
      <c r="G29" s="18">
        <v>1011</v>
      </c>
      <c r="H29" s="18">
        <v>1651</v>
      </c>
      <c r="I29" s="18">
        <v>942</v>
      </c>
      <c r="J29" s="18">
        <v>369</v>
      </c>
      <c r="K29" s="18">
        <v>243</v>
      </c>
      <c r="L29" s="18">
        <v>897</v>
      </c>
      <c r="M29" s="18">
        <v>1222</v>
      </c>
      <c r="N29" s="18">
        <f t="shared" si="0"/>
        <v>7644</v>
      </c>
    </row>
    <row r="30" spans="2:14" s="3" customFormat="1" ht="12.75" customHeight="1">
      <c r="B30" s="50" t="s">
        <v>31</v>
      </c>
      <c r="C30" s="51"/>
      <c r="D30" s="52"/>
      <c r="E30" s="17" t="s">
        <v>32</v>
      </c>
      <c r="F30" s="19">
        <f>SUM(F24/F20)*100</f>
        <v>10.76767832275474</v>
      </c>
      <c r="G30" s="19">
        <f aca="true" t="shared" si="1" ref="G30:N30">SUM(G24/G20)*100</f>
        <v>14.872065658545793</v>
      </c>
      <c r="H30" s="19">
        <f t="shared" si="1"/>
        <v>19.677637638362132</v>
      </c>
      <c r="I30" s="19">
        <f t="shared" si="1"/>
        <v>6.408916843050207</v>
      </c>
      <c r="J30" s="19">
        <f t="shared" si="1"/>
        <v>10.276129054228141</v>
      </c>
      <c r="K30" s="19">
        <f t="shared" si="1"/>
        <v>9.969728772735092</v>
      </c>
      <c r="L30" s="19">
        <f t="shared" si="1"/>
        <v>15.673897994174341</v>
      </c>
      <c r="M30" s="19">
        <f t="shared" si="1"/>
        <v>9.189420399184913</v>
      </c>
      <c r="N30" s="19">
        <f t="shared" si="1"/>
        <v>11.596667202233908</v>
      </c>
    </row>
    <row r="31" spans="2:14" s="3" customFormat="1" ht="12.75" customHeight="1">
      <c r="B31" s="50" t="s">
        <v>33</v>
      </c>
      <c r="C31" s="51"/>
      <c r="D31" s="52"/>
      <c r="E31" s="17" t="s">
        <v>34</v>
      </c>
      <c r="F31" s="19">
        <f>SUM(F26/F22)*100</f>
        <v>10.52993543683376</v>
      </c>
      <c r="G31" s="19">
        <f aca="true" t="shared" si="2" ref="G31:N31">SUM(G26/G22)*100</f>
        <v>14.65078403021433</v>
      </c>
      <c r="H31" s="19">
        <f t="shared" si="2"/>
        <v>20.935401855904963</v>
      </c>
      <c r="I31" s="19">
        <f t="shared" si="2"/>
        <v>6.420703659858883</v>
      </c>
      <c r="J31" s="19">
        <f t="shared" si="2"/>
        <v>10.381008084114004</v>
      </c>
      <c r="K31" s="19">
        <f t="shared" si="2"/>
        <v>10.257816114222393</v>
      </c>
      <c r="L31" s="19">
        <f t="shared" si="2"/>
        <v>14.79372912723539</v>
      </c>
      <c r="M31" s="19">
        <f t="shared" si="2"/>
        <v>9.350261000300835</v>
      </c>
      <c r="N31" s="19">
        <f t="shared" si="2"/>
        <v>11.622468906984974</v>
      </c>
    </row>
    <row r="32" spans="2:14" s="3" customFormat="1" ht="12.75" customHeight="1">
      <c r="B32" s="50" t="s">
        <v>35</v>
      </c>
      <c r="C32" s="51"/>
      <c r="D32" s="52"/>
      <c r="E32" s="17" t="s">
        <v>36</v>
      </c>
      <c r="F32" s="19">
        <f>SUM(F27/F23)*100</f>
        <v>11.008307990915954</v>
      </c>
      <c r="G32" s="19">
        <f aca="true" t="shared" si="3" ref="G32:N32">SUM(G27/G23)*100</f>
        <v>15.09106517425273</v>
      </c>
      <c r="H32" s="19">
        <f t="shared" si="3"/>
        <v>18.487794109006952</v>
      </c>
      <c r="I32" s="19">
        <f t="shared" si="3"/>
        <v>6.397113006569106</v>
      </c>
      <c r="J32" s="19">
        <f t="shared" si="3"/>
        <v>10.165294741670829</v>
      </c>
      <c r="K32" s="19">
        <f t="shared" si="3"/>
        <v>9.674627937123956</v>
      </c>
      <c r="L32" s="19">
        <f t="shared" si="3"/>
        <v>16.57637470838634</v>
      </c>
      <c r="M32" s="19">
        <f t="shared" si="3"/>
        <v>9.020785951099395</v>
      </c>
      <c r="N32" s="19">
        <f t="shared" si="3"/>
        <v>11.570670947527987</v>
      </c>
    </row>
    <row r="33" spans="2:14" s="3" customFormat="1" ht="12">
      <c r="B33" s="50" t="s">
        <v>37</v>
      </c>
      <c r="C33" s="51"/>
      <c r="D33" s="52"/>
      <c r="E33" s="17" t="s">
        <v>38</v>
      </c>
      <c r="F33" s="19">
        <f>SUM(F25/F21)*100</f>
        <v>53.309115762610205</v>
      </c>
      <c r="G33" s="19">
        <f aca="true" t="shared" si="4" ref="G33:N33">SUM(G25/G21)*100</f>
        <v>60.28394360998037</v>
      </c>
      <c r="H33" s="19">
        <f t="shared" si="4"/>
        <v>73.45208005450999</v>
      </c>
      <c r="I33" s="19">
        <f t="shared" si="4"/>
        <v>30.819793877641192</v>
      </c>
      <c r="J33" s="19">
        <f t="shared" si="4"/>
        <v>39.082075827220706</v>
      </c>
      <c r="K33" s="19">
        <f t="shared" si="4"/>
        <v>51.425447249958886</v>
      </c>
      <c r="L33" s="19">
        <f t="shared" si="4"/>
        <v>60.91089982650894</v>
      </c>
      <c r="M33" s="19">
        <f t="shared" si="4"/>
        <v>44.37875234147308</v>
      </c>
      <c r="N33" s="19">
        <f t="shared" si="4"/>
        <v>50.46729421506334</v>
      </c>
    </row>
    <row r="34" spans="2:24" s="3" customFormat="1" ht="12.75">
      <c r="B34" s="50" t="s">
        <v>39</v>
      </c>
      <c r="C34" s="51"/>
      <c r="D34" s="52"/>
      <c r="E34" s="17" t="s">
        <v>40</v>
      </c>
      <c r="F34" s="49">
        <v>14549.26400113577</v>
      </c>
      <c r="G34" s="49">
        <v>7195.103918176192</v>
      </c>
      <c r="H34" s="49">
        <v>9479.895882641526</v>
      </c>
      <c r="I34" s="49">
        <v>14471.606470120603</v>
      </c>
      <c r="J34" s="49">
        <v>3236.870939815709</v>
      </c>
      <c r="K34" s="49">
        <v>2502.392122955171</v>
      </c>
      <c r="L34" s="49">
        <v>5583.579592214064</v>
      </c>
      <c r="M34" s="49">
        <v>11402.05356255705</v>
      </c>
      <c r="N34" s="21">
        <f aca="true" t="shared" si="5" ref="N34:N43">SUM(F34:M34)</f>
        <v>68420.76648961609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2:24" s="3" customFormat="1" ht="12.75">
      <c r="B35" s="50" t="s">
        <v>41</v>
      </c>
      <c r="C35" s="51"/>
      <c r="D35" s="52"/>
      <c r="E35" s="17" t="s">
        <v>42</v>
      </c>
      <c r="F35" s="49">
        <v>9023.811303288161</v>
      </c>
      <c r="G35" s="49">
        <v>4462.5717919606695</v>
      </c>
      <c r="H35" s="49">
        <v>5879.6304671488815</v>
      </c>
      <c r="I35" s="49">
        <v>8975.63801229187</v>
      </c>
      <c r="J35" s="49">
        <v>2007.5943823187981</v>
      </c>
      <c r="K35" s="49">
        <v>1552.0467243153018</v>
      </c>
      <c r="L35" s="49">
        <v>3463.0772138834172</v>
      </c>
      <c r="M35" s="49">
        <v>7071.855376344538</v>
      </c>
      <c r="N35" s="21">
        <f t="shared" si="5"/>
        <v>42436.22527155164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2:24" s="3" customFormat="1" ht="12.75">
      <c r="B36" s="50" t="s">
        <v>43</v>
      </c>
      <c r="C36" s="51"/>
      <c r="D36" s="52"/>
      <c r="E36" s="17" t="s">
        <v>44</v>
      </c>
      <c r="F36" s="49">
        <v>7294.333233031712</v>
      </c>
      <c r="G36" s="49">
        <v>3566.9382484456287</v>
      </c>
      <c r="H36" s="49">
        <v>4592.661683212638</v>
      </c>
      <c r="I36" s="49">
        <v>7216.954096724725</v>
      </c>
      <c r="J36" s="49">
        <v>1657.7362414115137</v>
      </c>
      <c r="K36" s="49">
        <v>1262.0815162515808</v>
      </c>
      <c r="L36" s="49">
        <v>2817.4403351465767</v>
      </c>
      <c r="M36" s="49">
        <v>5816.93158400765</v>
      </c>
      <c r="N36" s="21">
        <f t="shared" si="5"/>
        <v>34225.07693823202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2:24" s="3" customFormat="1" ht="12.75">
      <c r="B37" s="50" t="s">
        <v>45</v>
      </c>
      <c r="C37" s="51"/>
      <c r="D37" s="52"/>
      <c r="E37" s="17" t="s">
        <v>46</v>
      </c>
      <c r="F37" s="49">
        <v>7254.930768104059</v>
      </c>
      <c r="G37" s="49">
        <v>3628.1656697305616</v>
      </c>
      <c r="H37" s="49">
        <v>4887.234199428889</v>
      </c>
      <c r="I37" s="49">
        <v>7254.652373395878</v>
      </c>
      <c r="J37" s="49">
        <v>1579.1346984041954</v>
      </c>
      <c r="K37" s="49">
        <v>1240.3106067035906</v>
      </c>
      <c r="L37" s="49">
        <v>2766.139257067488</v>
      </c>
      <c r="M37" s="49">
        <v>5585.121978549401</v>
      </c>
      <c r="N37" s="21">
        <f t="shared" si="5"/>
        <v>34195.689551384065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2:14" s="3" customFormat="1" ht="12">
      <c r="B38" s="50" t="s">
        <v>47</v>
      </c>
      <c r="C38" s="51"/>
      <c r="D38" s="52"/>
      <c r="E38" s="17" t="s">
        <v>48</v>
      </c>
      <c r="F38" s="18">
        <v>10331</v>
      </c>
      <c r="G38" s="18">
        <v>5297</v>
      </c>
      <c r="H38" s="18">
        <v>7761</v>
      </c>
      <c r="I38" s="18">
        <v>9169</v>
      </c>
      <c r="J38" s="18">
        <v>2368</v>
      </c>
      <c r="K38" s="18">
        <v>1834</v>
      </c>
      <c r="L38" s="18">
        <v>3644</v>
      </c>
      <c r="M38" s="18">
        <v>7312</v>
      </c>
      <c r="N38" s="18">
        <f t="shared" si="5"/>
        <v>47716</v>
      </c>
    </row>
    <row r="39" spans="2:14" s="3" customFormat="1" ht="12">
      <c r="B39" s="50" t="s">
        <v>49</v>
      </c>
      <c r="C39" s="51"/>
      <c r="D39" s="52"/>
      <c r="E39" s="17" t="s">
        <v>50</v>
      </c>
      <c r="F39" s="18">
        <v>8762</v>
      </c>
      <c r="G39" s="18">
        <v>4342</v>
      </c>
      <c r="H39" s="18">
        <v>6324</v>
      </c>
      <c r="I39" s="18">
        <v>7298</v>
      </c>
      <c r="J39" s="18">
        <v>1956</v>
      </c>
      <c r="K39" s="18">
        <v>1546</v>
      </c>
      <c r="L39" s="18">
        <v>3032</v>
      </c>
      <c r="M39" s="18">
        <v>5554</v>
      </c>
      <c r="N39" s="18">
        <f t="shared" si="5"/>
        <v>38814</v>
      </c>
    </row>
    <row r="40" spans="2:14" s="3" customFormat="1" ht="12">
      <c r="B40" s="50" t="s">
        <v>51</v>
      </c>
      <c r="C40" s="51"/>
      <c r="D40" s="52"/>
      <c r="E40" s="17" t="s">
        <v>52</v>
      </c>
      <c r="F40" s="18">
        <v>5456</v>
      </c>
      <c r="G40" s="18">
        <v>2846</v>
      </c>
      <c r="H40" s="18">
        <v>4091</v>
      </c>
      <c r="I40" s="18">
        <v>5037</v>
      </c>
      <c r="J40" s="18">
        <v>1251</v>
      </c>
      <c r="K40" s="18">
        <v>977</v>
      </c>
      <c r="L40" s="18">
        <v>1939</v>
      </c>
      <c r="M40" s="18">
        <v>4038</v>
      </c>
      <c r="N40" s="18">
        <f t="shared" si="5"/>
        <v>25635</v>
      </c>
    </row>
    <row r="41" spans="2:14" s="3" customFormat="1" ht="12">
      <c r="B41" s="50" t="s">
        <v>53</v>
      </c>
      <c r="C41" s="51"/>
      <c r="D41" s="52"/>
      <c r="E41" s="17" t="s">
        <v>54</v>
      </c>
      <c r="F41" s="18">
        <v>4875</v>
      </c>
      <c r="G41" s="18">
        <v>2451</v>
      </c>
      <c r="H41" s="18">
        <v>3670</v>
      </c>
      <c r="I41" s="18">
        <v>4132</v>
      </c>
      <c r="J41" s="18">
        <v>1117</v>
      </c>
      <c r="K41" s="18">
        <v>857</v>
      </c>
      <c r="L41" s="18">
        <v>1705</v>
      </c>
      <c r="M41" s="18">
        <v>3274</v>
      </c>
      <c r="N41" s="18">
        <f t="shared" si="5"/>
        <v>22081</v>
      </c>
    </row>
    <row r="42" spans="2:14" s="3" customFormat="1" ht="12">
      <c r="B42" s="50" t="s">
        <v>55</v>
      </c>
      <c r="C42" s="51"/>
      <c r="D42" s="52"/>
      <c r="E42" s="20" t="s">
        <v>56</v>
      </c>
      <c r="F42" s="18">
        <v>2762</v>
      </c>
      <c r="G42" s="18">
        <v>1015</v>
      </c>
      <c r="H42" s="18">
        <v>1801</v>
      </c>
      <c r="I42" s="18">
        <v>895</v>
      </c>
      <c r="J42" s="18">
        <v>150</v>
      </c>
      <c r="K42" s="18">
        <v>243</v>
      </c>
      <c r="L42" s="18">
        <v>789</v>
      </c>
      <c r="M42" s="18">
        <v>697</v>
      </c>
      <c r="N42" s="18">
        <f t="shared" si="5"/>
        <v>8352</v>
      </c>
    </row>
    <row r="43" spans="2:14" s="3" customFormat="1" ht="12">
      <c r="B43" s="50" t="s">
        <v>57</v>
      </c>
      <c r="C43" s="51"/>
      <c r="D43" s="52"/>
      <c r="E43" s="20" t="s">
        <v>58</v>
      </c>
      <c r="F43" s="18">
        <v>7569</v>
      </c>
      <c r="G43" s="18">
        <v>4282</v>
      </c>
      <c r="H43" s="18">
        <v>5960</v>
      </c>
      <c r="I43" s="18">
        <v>8274</v>
      </c>
      <c r="J43" s="18">
        <v>2218</v>
      </c>
      <c r="K43" s="18">
        <v>1591</v>
      </c>
      <c r="L43" s="18">
        <v>2855</v>
      </c>
      <c r="M43" s="18">
        <v>6615</v>
      </c>
      <c r="N43" s="18">
        <f t="shared" si="5"/>
        <v>39364</v>
      </c>
    </row>
    <row r="44" spans="2:14" s="3" customFormat="1" ht="12">
      <c r="B44" s="50" t="s">
        <v>59</v>
      </c>
      <c r="C44" s="51"/>
      <c r="D44" s="52"/>
      <c r="E44" s="17" t="s">
        <v>60</v>
      </c>
      <c r="F44" s="21">
        <f>SUM(F38/F34)*100</f>
        <v>71.0070282537558</v>
      </c>
      <c r="G44" s="21">
        <f aca="true" t="shared" si="6" ref="G44:N44">SUM(G38/G34)*100</f>
        <v>73.61950654553824</v>
      </c>
      <c r="H44" s="21">
        <f t="shared" si="6"/>
        <v>81.86798775091016</v>
      </c>
      <c r="I44" s="21">
        <f t="shared" si="6"/>
        <v>63.35854985368178</v>
      </c>
      <c r="J44" s="21">
        <f t="shared" si="6"/>
        <v>73.1570718767929</v>
      </c>
      <c r="K44" s="21">
        <f t="shared" si="6"/>
        <v>73.28987264530544</v>
      </c>
      <c r="L44" s="21">
        <f t="shared" si="6"/>
        <v>65.26279315658577</v>
      </c>
      <c r="M44" s="21">
        <f t="shared" si="6"/>
        <v>64.12879890348626</v>
      </c>
      <c r="N44" s="21">
        <f t="shared" si="6"/>
        <v>69.73906088474125</v>
      </c>
    </row>
    <row r="45" spans="2:14" s="3" customFormat="1" ht="12">
      <c r="B45" s="50" t="s">
        <v>61</v>
      </c>
      <c r="C45" s="51"/>
      <c r="D45" s="52"/>
      <c r="E45" s="17" t="s">
        <v>62</v>
      </c>
      <c r="F45" s="21">
        <f>SUM(F40/F36)*100</f>
        <v>74.79778926596073</v>
      </c>
      <c r="G45" s="21">
        <f aca="true" t="shared" si="7" ref="G45:N45">SUM(G40/G36)*100</f>
        <v>79.78831708791726</v>
      </c>
      <c r="H45" s="21">
        <f t="shared" si="7"/>
        <v>89.07688574043368</v>
      </c>
      <c r="I45" s="21">
        <f t="shared" si="7"/>
        <v>69.79398694368784</v>
      </c>
      <c r="J45" s="21">
        <f t="shared" si="7"/>
        <v>75.46435728127716</v>
      </c>
      <c r="K45" s="21">
        <f t="shared" si="7"/>
        <v>77.41179847889055</v>
      </c>
      <c r="L45" s="21">
        <f t="shared" si="7"/>
        <v>68.82133317293919</v>
      </c>
      <c r="M45" s="21">
        <f t="shared" si="7"/>
        <v>69.41804182640855</v>
      </c>
      <c r="N45" s="21">
        <f t="shared" si="7"/>
        <v>74.90121949547395</v>
      </c>
    </row>
    <row r="46" spans="2:14" s="3" customFormat="1" ht="12">
      <c r="B46" s="50" t="s">
        <v>63</v>
      </c>
      <c r="C46" s="51"/>
      <c r="D46" s="52"/>
      <c r="E46" s="17" t="s">
        <v>64</v>
      </c>
      <c r="F46" s="21">
        <f>SUM(F41/F37)*100</f>
        <v>67.19567912946452</v>
      </c>
      <c r="G46" s="21">
        <f aca="true" t="shared" si="8" ref="G46:N46">SUM(G41/G37)*100</f>
        <v>67.5547982951401</v>
      </c>
      <c r="H46" s="21">
        <f t="shared" si="8"/>
        <v>75.09359793784525</v>
      </c>
      <c r="I46" s="21">
        <f t="shared" si="8"/>
        <v>56.95655404734197</v>
      </c>
      <c r="J46" s="21">
        <f t="shared" si="8"/>
        <v>70.73494117561924</v>
      </c>
      <c r="K46" s="21">
        <f t="shared" si="8"/>
        <v>69.09559552003459</v>
      </c>
      <c r="L46" s="21">
        <f t="shared" si="8"/>
        <v>61.63825612335763</v>
      </c>
      <c r="M46" s="21">
        <f t="shared" si="8"/>
        <v>58.62002678857054</v>
      </c>
      <c r="N46" s="21">
        <f t="shared" si="8"/>
        <v>64.57246597358431</v>
      </c>
    </row>
    <row r="47" spans="2:14" s="3" customFormat="1" ht="12">
      <c r="B47" s="50" t="s">
        <v>65</v>
      </c>
      <c r="C47" s="51"/>
      <c r="D47" s="52"/>
      <c r="E47" s="17" t="s">
        <v>66</v>
      </c>
      <c r="F47" s="21">
        <f>SUM(F39/F35)*100</f>
        <v>97.09866159110885</v>
      </c>
      <c r="G47" s="21">
        <f aca="true" t="shared" si="9" ref="G47:N47">SUM(G39/G35)*100</f>
        <v>97.29815457136444</v>
      </c>
      <c r="H47" s="21">
        <f t="shared" si="9"/>
        <v>107.55777995460656</v>
      </c>
      <c r="I47" s="21">
        <f t="shared" si="9"/>
        <v>81.30898316092522</v>
      </c>
      <c r="J47" s="21">
        <f t="shared" si="9"/>
        <v>97.43003951529263</v>
      </c>
      <c r="K47" s="21">
        <f t="shared" si="9"/>
        <v>99.6104032036813</v>
      </c>
      <c r="L47" s="21">
        <f t="shared" si="9"/>
        <v>87.55219167059758</v>
      </c>
      <c r="M47" s="21">
        <f t="shared" si="9"/>
        <v>78.53667396222798</v>
      </c>
      <c r="N47" s="21">
        <f t="shared" si="9"/>
        <v>91.4643085044138</v>
      </c>
    </row>
    <row r="48" spans="2:14" s="3" customFormat="1" ht="12.75">
      <c r="B48" s="50" t="s">
        <v>67</v>
      </c>
      <c r="C48" s="51"/>
      <c r="D48" s="52"/>
      <c r="E48" s="17" t="s">
        <v>68</v>
      </c>
      <c r="F48" s="49">
        <v>11623.537689810573</v>
      </c>
      <c r="G48" s="49">
        <v>5748.999133529551</v>
      </c>
      <c r="H48" s="49">
        <v>7576.613178110216</v>
      </c>
      <c r="I48" s="49">
        <v>11562.22609902034</v>
      </c>
      <c r="J48" s="49">
        <v>2585.302512388647</v>
      </c>
      <c r="K48" s="49">
        <v>1999.0412474484353</v>
      </c>
      <c r="L48" s="49">
        <v>4460.428534458032</v>
      </c>
      <c r="M48" s="49">
        <v>9107.29612546712</v>
      </c>
      <c r="N48" s="21">
        <f aca="true" t="shared" si="10" ref="N48:N57">SUM(F48:M48)</f>
        <v>54663.44452023291</v>
      </c>
    </row>
    <row r="49" spans="2:14" s="3" customFormat="1" ht="12.75">
      <c r="B49" s="50" t="s">
        <v>69</v>
      </c>
      <c r="C49" s="51"/>
      <c r="D49" s="52"/>
      <c r="E49" s="17" t="s">
        <v>70</v>
      </c>
      <c r="F49" s="49">
        <v>3881.171659553597</v>
      </c>
      <c r="G49" s="49">
        <v>1919.3537723983416</v>
      </c>
      <c r="H49" s="49">
        <v>2528.7957239662355</v>
      </c>
      <c r="I49" s="49">
        <v>3860.439401254425</v>
      </c>
      <c r="J49" s="49">
        <v>863.4847035126918</v>
      </c>
      <c r="K49" s="49">
        <v>667.543016780191</v>
      </c>
      <c r="L49" s="49">
        <v>1489.4871888833227</v>
      </c>
      <c r="M49" s="49">
        <v>3041.662189130774</v>
      </c>
      <c r="N49" s="21">
        <f t="shared" si="10"/>
        <v>18251.937655479578</v>
      </c>
    </row>
    <row r="50" spans="2:14" s="3" customFormat="1" ht="12.75">
      <c r="B50" s="50" t="s">
        <v>71</v>
      </c>
      <c r="C50" s="51"/>
      <c r="D50" s="52"/>
      <c r="E50" s="17" t="s">
        <v>72</v>
      </c>
      <c r="F50" s="49">
        <v>5758.470874787808</v>
      </c>
      <c r="G50" s="49">
        <v>2815.8995976255655</v>
      </c>
      <c r="H50" s="49">
        <v>3625.651268682442</v>
      </c>
      <c r="I50" s="49">
        <v>5697.384345216849</v>
      </c>
      <c r="J50" s="49">
        <v>1308.6906725100134</v>
      </c>
      <c r="K50" s="49">
        <v>996.3432462931414</v>
      </c>
      <c r="L50" s="49">
        <v>2224.212630967339</v>
      </c>
      <c r="M50" s="49">
        <v>4592.144345072552</v>
      </c>
      <c r="N50" s="21">
        <f t="shared" si="10"/>
        <v>27018.796981155712</v>
      </c>
    </row>
    <row r="51" spans="2:14" s="3" customFormat="1" ht="12.75">
      <c r="B51" s="50" t="s">
        <v>73</v>
      </c>
      <c r="C51" s="51"/>
      <c r="D51" s="52"/>
      <c r="E51" s="17" t="s">
        <v>74</v>
      </c>
      <c r="F51" s="49">
        <v>5865.066815022767</v>
      </c>
      <c r="G51" s="49">
        <v>2933.0995359039866</v>
      </c>
      <c r="H51" s="49">
        <v>3950.961909427775</v>
      </c>
      <c r="I51" s="49">
        <v>5864.841753803491</v>
      </c>
      <c r="J51" s="49">
        <v>1276.6118398786334</v>
      </c>
      <c r="K51" s="49">
        <v>1002.698001155294</v>
      </c>
      <c r="L51" s="49">
        <v>2236.215903490694</v>
      </c>
      <c r="M51" s="49">
        <v>4515.151780394569</v>
      </c>
      <c r="N51" s="21">
        <f t="shared" si="10"/>
        <v>27644.64753907721</v>
      </c>
    </row>
    <row r="52" spans="2:14" s="3" customFormat="1" ht="12">
      <c r="B52" s="50" t="s">
        <v>75</v>
      </c>
      <c r="C52" s="51"/>
      <c r="D52" s="52"/>
      <c r="E52" s="17" t="s">
        <v>76</v>
      </c>
      <c r="F52" s="18">
        <v>1995</v>
      </c>
      <c r="G52" s="18">
        <v>713</v>
      </c>
      <c r="H52" s="18">
        <v>2909</v>
      </c>
      <c r="I52" s="18">
        <v>819</v>
      </c>
      <c r="J52" s="18">
        <v>463</v>
      </c>
      <c r="K52" s="18">
        <v>358</v>
      </c>
      <c r="L52" s="18">
        <v>427</v>
      </c>
      <c r="M52" s="18">
        <v>272</v>
      </c>
      <c r="N52" s="18">
        <f t="shared" si="10"/>
        <v>7956</v>
      </c>
    </row>
    <row r="53" spans="2:14" s="3" customFormat="1" ht="12">
      <c r="B53" s="50" t="s">
        <v>77</v>
      </c>
      <c r="C53" s="51"/>
      <c r="D53" s="52"/>
      <c r="E53" s="17" t="s">
        <v>78</v>
      </c>
      <c r="F53" s="18">
        <v>1297</v>
      </c>
      <c r="G53" s="18">
        <v>430</v>
      </c>
      <c r="H53" s="18">
        <v>1307</v>
      </c>
      <c r="I53" s="18">
        <v>468</v>
      </c>
      <c r="J53" s="18">
        <v>292</v>
      </c>
      <c r="K53" s="18">
        <v>222</v>
      </c>
      <c r="L53" s="18">
        <v>288</v>
      </c>
      <c r="M53" s="18">
        <v>135</v>
      </c>
      <c r="N53" s="18">
        <f t="shared" si="10"/>
        <v>4439</v>
      </c>
    </row>
    <row r="54" spans="2:14" s="3" customFormat="1" ht="12">
      <c r="B54" s="50" t="s">
        <v>79</v>
      </c>
      <c r="C54" s="51"/>
      <c r="D54" s="52"/>
      <c r="E54" s="17" t="s">
        <v>80</v>
      </c>
      <c r="F54" s="18">
        <v>1039</v>
      </c>
      <c r="G54" s="18">
        <v>496</v>
      </c>
      <c r="H54" s="18">
        <v>1735</v>
      </c>
      <c r="I54" s="18">
        <v>506</v>
      </c>
      <c r="J54" s="18">
        <v>237</v>
      </c>
      <c r="K54" s="18">
        <v>181</v>
      </c>
      <c r="L54" s="18">
        <v>222</v>
      </c>
      <c r="M54" s="18">
        <v>159</v>
      </c>
      <c r="N54" s="18">
        <f t="shared" si="10"/>
        <v>4575</v>
      </c>
    </row>
    <row r="55" spans="2:14" s="3" customFormat="1" ht="12">
      <c r="B55" s="50" t="s">
        <v>81</v>
      </c>
      <c r="C55" s="51"/>
      <c r="D55" s="52"/>
      <c r="E55" s="17" t="s">
        <v>82</v>
      </c>
      <c r="F55" s="18">
        <v>956</v>
      </c>
      <c r="G55" s="18">
        <v>217</v>
      </c>
      <c r="H55" s="18">
        <v>1174</v>
      </c>
      <c r="I55" s="18">
        <v>313</v>
      </c>
      <c r="J55" s="18">
        <v>226</v>
      </c>
      <c r="K55" s="18">
        <v>177</v>
      </c>
      <c r="L55" s="18">
        <v>205</v>
      </c>
      <c r="M55" s="18">
        <v>113</v>
      </c>
      <c r="N55" s="18">
        <f t="shared" si="10"/>
        <v>3381</v>
      </c>
    </row>
    <row r="56" spans="2:14" s="3" customFormat="1" ht="12">
      <c r="B56" s="50" t="s">
        <v>83</v>
      </c>
      <c r="C56" s="51"/>
      <c r="D56" s="52"/>
      <c r="E56" s="20" t="s">
        <v>84</v>
      </c>
      <c r="F56" s="18">
        <v>1774</v>
      </c>
      <c r="G56" s="18">
        <v>332</v>
      </c>
      <c r="H56" s="18">
        <v>2235</v>
      </c>
      <c r="I56" s="18">
        <v>525</v>
      </c>
      <c r="J56" s="18">
        <v>192</v>
      </c>
      <c r="K56" s="18">
        <v>210</v>
      </c>
      <c r="L56" s="18">
        <v>334</v>
      </c>
      <c r="M56" s="18">
        <v>247</v>
      </c>
      <c r="N56" s="18">
        <f t="shared" si="10"/>
        <v>5849</v>
      </c>
    </row>
    <row r="57" spans="2:14" s="3" customFormat="1" ht="12">
      <c r="B57" s="50" t="s">
        <v>85</v>
      </c>
      <c r="C57" s="51"/>
      <c r="D57" s="52"/>
      <c r="E57" s="20" t="s">
        <v>86</v>
      </c>
      <c r="F57" s="18">
        <v>221</v>
      </c>
      <c r="G57" s="18">
        <v>381</v>
      </c>
      <c r="H57" s="18">
        <v>674</v>
      </c>
      <c r="I57" s="18">
        <v>294</v>
      </c>
      <c r="J57" s="18">
        <v>271</v>
      </c>
      <c r="K57" s="18">
        <v>148</v>
      </c>
      <c r="L57" s="18">
        <v>93</v>
      </c>
      <c r="M57" s="18">
        <v>25</v>
      </c>
      <c r="N57" s="18">
        <f t="shared" si="10"/>
        <v>2107</v>
      </c>
    </row>
    <row r="58" spans="2:14" s="3" customFormat="1" ht="12">
      <c r="B58" s="50" t="s">
        <v>87</v>
      </c>
      <c r="C58" s="51"/>
      <c r="D58" s="52"/>
      <c r="E58" s="17" t="s">
        <v>88</v>
      </c>
      <c r="F58" s="19">
        <f>SUM(F52/F48)*100</f>
        <v>17.163449314995187</v>
      </c>
      <c r="G58" s="19">
        <f aca="true" t="shared" si="11" ref="G58:M58">SUM(G52/G48)*100</f>
        <v>12.402158766064373</v>
      </c>
      <c r="H58" s="19">
        <f t="shared" si="11"/>
        <v>38.39446374805652</v>
      </c>
      <c r="I58" s="19">
        <f t="shared" si="11"/>
        <v>7.0834110402787696</v>
      </c>
      <c r="J58" s="19">
        <f t="shared" si="11"/>
        <v>17.90892933346585</v>
      </c>
      <c r="K58" s="19">
        <f t="shared" si="11"/>
        <v>17.90858495075823</v>
      </c>
      <c r="L58" s="19">
        <f t="shared" si="11"/>
        <v>9.573071212806305</v>
      </c>
      <c r="M58" s="19">
        <f t="shared" si="11"/>
        <v>2.98661640351624</v>
      </c>
      <c r="N58" s="19">
        <f>SUM(N52/N48)*100</f>
        <v>14.554516404569414</v>
      </c>
    </row>
    <row r="59" spans="2:14" s="3" customFormat="1" ht="12">
      <c r="B59" s="50" t="s">
        <v>89</v>
      </c>
      <c r="C59" s="51"/>
      <c r="D59" s="52"/>
      <c r="E59" s="17" t="s">
        <v>90</v>
      </c>
      <c r="F59" s="19">
        <f>SUM(F54/F50)*100</f>
        <v>18.042984371928178</v>
      </c>
      <c r="G59" s="19">
        <f aca="true" t="shared" si="12" ref="G59:N59">SUM(G54/G50)*100</f>
        <v>17.614264387062633</v>
      </c>
      <c r="H59" s="19">
        <f t="shared" si="12"/>
        <v>47.85347159520108</v>
      </c>
      <c r="I59" s="19">
        <f t="shared" si="12"/>
        <v>8.881268479364648</v>
      </c>
      <c r="J59" s="19">
        <f t="shared" si="12"/>
        <v>18.109703459981418</v>
      </c>
      <c r="K59" s="19">
        <f t="shared" si="12"/>
        <v>18.166430160831005</v>
      </c>
      <c r="L59" s="19">
        <f t="shared" si="12"/>
        <v>9.981060124788938</v>
      </c>
      <c r="M59" s="19">
        <f t="shared" si="12"/>
        <v>3.4624347157251205</v>
      </c>
      <c r="N59" s="19">
        <f t="shared" si="12"/>
        <v>16.932656191875747</v>
      </c>
    </row>
    <row r="60" spans="2:14" s="3" customFormat="1" ht="12">
      <c r="B60" s="50" t="s">
        <v>91</v>
      </c>
      <c r="C60" s="51"/>
      <c r="D60" s="52"/>
      <c r="E60" s="17" t="s">
        <v>92</v>
      </c>
      <c r="F60" s="19">
        <f>SUM(F55/F51)*100</f>
        <v>16.29989956041599</v>
      </c>
      <c r="G60" s="19">
        <f aca="true" t="shared" si="13" ref="G60:N60">SUM(G55/G51)*100</f>
        <v>7.3983169457329785</v>
      </c>
      <c r="H60" s="19">
        <f t="shared" si="13"/>
        <v>29.71428292433304</v>
      </c>
      <c r="I60" s="19">
        <f t="shared" si="13"/>
        <v>5.336887389962602</v>
      </c>
      <c r="J60" s="19">
        <f t="shared" si="13"/>
        <v>17.703110134203804</v>
      </c>
      <c r="K60" s="19">
        <f t="shared" si="13"/>
        <v>17.65237387489186</v>
      </c>
      <c r="L60" s="19">
        <f t="shared" si="13"/>
        <v>9.167272251306262</v>
      </c>
      <c r="M60" s="19">
        <f t="shared" si="13"/>
        <v>2.5026844167379285</v>
      </c>
      <c r="N60" s="19">
        <f t="shared" si="13"/>
        <v>12.230215614870014</v>
      </c>
    </row>
    <row r="61" spans="2:14" s="3" customFormat="1" ht="12">
      <c r="B61" s="50" t="s">
        <v>93</v>
      </c>
      <c r="C61" s="51"/>
      <c r="D61" s="52"/>
      <c r="E61" s="17" t="s">
        <v>94</v>
      </c>
      <c r="F61" s="19">
        <f>SUM(F53/F49)*100</f>
        <v>33.41774375805831</v>
      </c>
      <c r="G61" s="19">
        <f aca="true" t="shared" si="14" ref="G61:N61">SUM(G53/G49)*100</f>
        <v>22.40337379089268</v>
      </c>
      <c r="H61" s="19">
        <f t="shared" si="14"/>
        <v>51.684680878456405</v>
      </c>
      <c r="I61" s="19">
        <f t="shared" si="14"/>
        <v>12.122972318848637</v>
      </c>
      <c r="J61" s="19">
        <f t="shared" si="14"/>
        <v>33.816464705411896</v>
      </c>
      <c r="K61" s="19">
        <f t="shared" si="14"/>
        <v>33.256283777903754</v>
      </c>
      <c r="L61" s="19">
        <f t="shared" si="14"/>
        <v>19.335513735832485</v>
      </c>
      <c r="M61" s="19">
        <f t="shared" si="14"/>
        <v>4.4383626979490245</v>
      </c>
      <c r="N61" s="19">
        <f t="shared" si="14"/>
        <v>24.320705471330207</v>
      </c>
    </row>
    <row r="62" spans="2:16" s="3" customFormat="1" ht="12.75">
      <c r="B62" s="50" t="s">
        <v>95</v>
      </c>
      <c r="C62" s="51"/>
      <c r="D62" s="52"/>
      <c r="E62" s="17" t="s">
        <v>96</v>
      </c>
      <c r="F62" s="49">
        <v>7558.155483069104</v>
      </c>
      <c r="G62" s="49">
        <v>3738.607879709588</v>
      </c>
      <c r="H62" s="49">
        <v>4928.032515160734</v>
      </c>
      <c r="I62" s="49">
        <v>7518.617376186755</v>
      </c>
      <c r="J62" s="49">
        <v>1680.7826004112806</v>
      </c>
      <c r="K62" s="49">
        <v>1299.8037372185959</v>
      </c>
      <c r="L62" s="49">
        <v>2900.2194688101795</v>
      </c>
      <c r="M62" s="49">
        <v>5921.119178406254</v>
      </c>
      <c r="N62" s="21">
        <f aca="true" t="shared" si="15" ref="N62:N71">SUM(F62:M62)</f>
        <v>35545.338238972494</v>
      </c>
      <c r="O62" s="11"/>
      <c r="P62" s="11"/>
    </row>
    <row r="63" spans="2:16" s="3" customFormat="1" ht="12.75">
      <c r="B63" s="50" t="s">
        <v>97</v>
      </c>
      <c r="C63" s="51"/>
      <c r="D63" s="52"/>
      <c r="E63" s="17" t="s">
        <v>98</v>
      </c>
      <c r="F63" s="49">
        <v>3395.604488118362</v>
      </c>
      <c r="G63" s="49">
        <v>1679.336688932058</v>
      </c>
      <c r="H63" s="49">
        <v>2212.8593552445045</v>
      </c>
      <c r="I63" s="49">
        <v>3377.5709838788325</v>
      </c>
      <c r="J63" s="49">
        <v>755.3601723598814</v>
      </c>
      <c r="K63" s="49">
        <v>584.0073084986687</v>
      </c>
      <c r="L63" s="49">
        <v>1303.0904377385189</v>
      </c>
      <c r="M63" s="49">
        <v>2660.850383561288</v>
      </c>
      <c r="N63" s="21">
        <f t="shared" si="15"/>
        <v>15968.679818332115</v>
      </c>
      <c r="O63" s="11"/>
      <c r="P63" s="11"/>
    </row>
    <row r="64" spans="2:16" s="3" customFormat="1" ht="12.75">
      <c r="B64" s="50" t="s">
        <v>99</v>
      </c>
      <c r="C64" s="51"/>
      <c r="D64" s="52"/>
      <c r="E64" s="17" t="s">
        <v>100</v>
      </c>
      <c r="F64" s="49">
        <v>3713.247850607032</v>
      </c>
      <c r="G64" s="49">
        <v>1815.7829319217722</v>
      </c>
      <c r="H64" s="49">
        <v>2337.9369407649956</v>
      </c>
      <c r="I64" s="49">
        <v>3673.85728502763</v>
      </c>
      <c r="J64" s="49">
        <v>843.8859781480347</v>
      </c>
      <c r="K64" s="49">
        <v>642.4742780176289</v>
      </c>
      <c r="L64" s="49">
        <v>1434.244081600364</v>
      </c>
      <c r="M64" s="49">
        <v>2961.162865939862</v>
      </c>
      <c r="N64" s="21">
        <f t="shared" si="15"/>
        <v>17422.59221202732</v>
      </c>
      <c r="O64" s="11"/>
      <c r="P64" s="11"/>
    </row>
    <row r="65" spans="2:16" s="3" customFormat="1" ht="12.75">
      <c r="B65" s="50" t="s">
        <v>101</v>
      </c>
      <c r="C65" s="51"/>
      <c r="D65" s="52"/>
      <c r="E65" s="17" t="s">
        <v>102</v>
      </c>
      <c r="F65" s="49">
        <v>3844.9076324620714</v>
      </c>
      <c r="G65" s="49">
        <v>1922.8249477878153</v>
      </c>
      <c r="H65" s="49">
        <v>2590.0955743957384</v>
      </c>
      <c r="I65" s="49">
        <v>3844.760091159125</v>
      </c>
      <c r="J65" s="49">
        <v>836.8966222632458</v>
      </c>
      <c r="K65" s="49">
        <v>657.3294592009671</v>
      </c>
      <c r="L65" s="49">
        <v>1465.9753872098152</v>
      </c>
      <c r="M65" s="49">
        <v>2959.956312466392</v>
      </c>
      <c r="N65" s="21">
        <f t="shared" si="15"/>
        <v>18122.746026945173</v>
      </c>
      <c r="O65" s="11"/>
      <c r="P65" s="11"/>
    </row>
    <row r="66" spans="2:14" s="3" customFormat="1" ht="12">
      <c r="B66" s="50" t="s">
        <v>103</v>
      </c>
      <c r="C66" s="51"/>
      <c r="D66" s="52"/>
      <c r="E66" s="17" t="s">
        <v>104</v>
      </c>
      <c r="F66" s="18">
        <v>1929</v>
      </c>
      <c r="G66" s="18">
        <v>0</v>
      </c>
      <c r="H66" s="18">
        <v>654</v>
      </c>
      <c r="I66" s="18">
        <v>284</v>
      </c>
      <c r="J66" s="18">
        <v>172</v>
      </c>
      <c r="K66" s="18">
        <v>106</v>
      </c>
      <c r="L66" s="18">
        <v>0</v>
      </c>
      <c r="M66" s="18">
        <v>0</v>
      </c>
      <c r="N66" s="18">
        <f t="shared" si="15"/>
        <v>3145</v>
      </c>
    </row>
    <row r="67" spans="2:14" s="3" customFormat="1" ht="12">
      <c r="B67" s="50" t="s">
        <v>105</v>
      </c>
      <c r="C67" s="51"/>
      <c r="D67" s="52"/>
      <c r="E67" s="17" t="s">
        <v>106</v>
      </c>
      <c r="F67" s="18">
        <v>1257</v>
      </c>
      <c r="G67" s="18">
        <v>0</v>
      </c>
      <c r="H67" s="18">
        <v>304</v>
      </c>
      <c r="I67" s="18">
        <v>165</v>
      </c>
      <c r="J67" s="18">
        <v>90</v>
      </c>
      <c r="K67" s="18">
        <v>60</v>
      </c>
      <c r="L67" s="18">
        <v>0</v>
      </c>
      <c r="M67" s="18">
        <v>0</v>
      </c>
      <c r="N67" s="18">
        <f t="shared" si="15"/>
        <v>1876</v>
      </c>
    </row>
    <row r="68" spans="2:14" s="3" customFormat="1" ht="12">
      <c r="B68" s="50" t="s">
        <v>107</v>
      </c>
      <c r="C68" s="51"/>
      <c r="D68" s="52"/>
      <c r="E68" s="17" t="s">
        <v>108</v>
      </c>
      <c r="F68" s="18">
        <v>1037</v>
      </c>
      <c r="G68" s="18">
        <v>0</v>
      </c>
      <c r="H68" s="18">
        <v>334</v>
      </c>
      <c r="I68" s="18">
        <v>163</v>
      </c>
      <c r="J68" s="18">
        <v>63</v>
      </c>
      <c r="K68" s="18">
        <v>52</v>
      </c>
      <c r="L68" s="18">
        <v>0</v>
      </c>
      <c r="M68" s="18">
        <v>0</v>
      </c>
      <c r="N68" s="18">
        <f t="shared" si="15"/>
        <v>1649</v>
      </c>
    </row>
    <row r="69" spans="2:14" s="3" customFormat="1" ht="12">
      <c r="B69" s="50" t="s">
        <v>109</v>
      </c>
      <c r="C69" s="51"/>
      <c r="D69" s="52"/>
      <c r="E69" s="17" t="s">
        <v>110</v>
      </c>
      <c r="F69" s="18">
        <v>892</v>
      </c>
      <c r="G69" s="18">
        <v>0</v>
      </c>
      <c r="H69" s="18">
        <v>320</v>
      </c>
      <c r="I69" s="18">
        <v>121</v>
      </c>
      <c r="J69" s="18">
        <v>109</v>
      </c>
      <c r="K69" s="18">
        <v>54</v>
      </c>
      <c r="L69" s="18">
        <v>0</v>
      </c>
      <c r="M69" s="18">
        <v>0</v>
      </c>
      <c r="N69" s="18">
        <f t="shared" si="15"/>
        <v>1496</v>
      </c>
    </row>
    <row r="70" spans="2:14" s="3" customFormat="1" ht="12">
      <c r="B70" s="50" t="s">
        <v>111</v>
      </c>
      <c r="C70" s="51"/>
      <c r="D70" s="52"/>
      <c r="E70" s="20" t="s">
        <v>112</v>
      </c>
      <c r="F70" s="18">
        <v>1929</v>
      </c>
      <c r="G70" s="18">
        <v>0</v>
      </c>
      <c r="H70" s="18">
        <v>369</v>
      </c>
      <c r="I70" s="18">
        <v>284</v>
      </c>
      <c r="J70" s="18">
        <v>172</v>
      </c>
      <c r="K70" s="18">
        <v>106</v>
      </c>
      <c r="L70" s="18">
        <v>0</v>
      </c>
      <c r="M70" s="18">
        <v>0</v>
      </c>
      <c r="N70" s="18">
        <f t="shared" si="15"/>
        <v>2860</v>
      </c>
    </row>
    <row r="71" spans="2:14" s="3" customFormat="1" ht="12">
      <c r="B71" s="50" t="s">
        <v>113</v>
      </c>
      <c r="C71" s="51"/>
      <c r="D71" s="52"/>
      <c r="E71" s="20" t="s">
        <v>114</v>
      </c>
      <c r="F71" s="18">
        <v>0</v>
      </c>
      <c r="G71" s="18">
        <v>0</v>
      </c>
      <c r="H71" s="18">
        <v>285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f t="shared" si="15"/>
        <v>285</v>
      </c>
    </row>
    <row r="72" spans="2:14" s="3" customFormat="1" ht="12">
      <c r="B72" s="50" t="s">
        <v>115</v>
      </c>
      <c r="C72" s="51"/>
      <c r="D72" s="52"/>
      <c r="E72" s="17" t="s">
        <v>116</v>
      </c>
      <c r="F72" s="19">
        <f>SUM(F66/F62)*100</f>
        <v>25.522099992797454</v>
      </c>
      <c r="G72" s="19">
        <f aca="true" t="shared" si="16" ref="G72:M72">SUM(G66/G62)*100</f>
        <v>0</v>
      </c>
      <c r="H72" s="19">
        <f t="shared" si="16"/>
        <v>13.271016333354469</v>
      </c>
      <c r="I72" s="19">
        <f t="shared" si="16"/>
        <v>3.777290235562397</v>
      </c>
      <c r="J72" s="19">
        <f t="shared" si="16"/>
        <v>10.233328210198769</v>
      </c>
      <c r="K72" s="19">
        <f t="shared" si="16"/>
        <v>8.15507733704672</v>
      </c>
      <c r="L72" s="19">
        <f t="shared" si="16"/>
        <v>0</v>
      </c>
      <c r="M72" s="19">
        <f t="shared" si="16"/>
        <v>0</v>
      </c>
      <c r="N72" s="19">
        <f>SUM(N66/N62)*100</f>
        <v>8.847855037574998</v>
      </c>
    </row>
    <row r="73" spans="2:14" s="3" customFormat="1" ht="12">
      <c r="B73" s="50" t="s">
        <v>117</v>
      </c>
      <c r="C73" s="51"/>
      <c r="D73" s="52"/>
      <c r="E73" s="17" t="s">
        <v>118</v>
      </c>
      <c r="F73" s="19">
        <f>SUM(F68/F64)*100</f>
        <v>27.92703427621924</v>
      </c>
      <c r="G73" s="19">
        <f aca="true" t="shared" si="17" ref="G73:N73">SUM(G68/G64)*100</f>
        <v>0</v>
      </c>
      <c r="H73" s="19">
        <f t="shared" si="17"/>
        <v>14.286099602443167</v>
      </c>
      <c r="I73" s="19">
        <f t="shared" si="17"/>
        <v>4.436753726506666</v>
      </c>
      <c r="J73" s="19">
        <f t="shared" si="17"/>
        <v>7.465463537889064</v>
      </c>
      <c r="K73" s="19">
        <f t="shared" si="17"/>
        <v>8.093709239293961</v>
      </c>
      <c r="L73" s="19">
        <f t="shared" si="17"/>
        <v>0</v>
      </c>
      <c r="M73" s="19">
        <f t="shared" si="17"/>
        <v>0</v>
      </c>
      <c r="N73" s="19">
        <f t="shared" si="17"/>
        <v>9.464722470297202</v>
      </c>
    </row>
    <row r="74" spans="2:14" s="3" customFormat="1" ht="12">
      <c r="B74" s="50" t="s">
        <v>119</v>
      </c>
      <c r="C74" s="51"/>
      <c r="D74" s="52"/>
      <c r="E74" s="17" t="s">
        <v>120</v>
      </c>
      <c r="F74" s="19">
        <f>SUM(F69/F65)*100</f>
        <v>23.199517004490726</v>
      </c>
      <c r="G74" s="19">
        <f aca="true" t="shared" si="18" ref="G74:N74">SUM(G69/G65)*100</f>
        <v>0</v>
      </c>
      <c r="H74" s="19">
        <f t="shared" si="18"/>
        <v>12.354756448501135</v>
      </c>
      <c r="I74" s="19">
        <f t="shared" si="18"/>
        <v>3.1471404491072086</v>
      </c>
      <c r="J74" s="19">
        <f t="shared" si="18"/>
        <v>13.0243087497746</v>
      </c>
      <c r="K74" s="19">
        <f t="shared" si="18"/>
        <v>8.215058559164687</v>
      </c>
      <c r="L74" s="19">
        <f t="shared" si="18"/>
        <v>0</v>
      </c>
      <c r="M74" s="19">
        <f t="shared" si="18"/>
        <v>0</v>
      </c>
      <c r="N74" s="19">
        <f t="shared" si="18"/>
        <v>8.254819649162023</v>
      </c>
    </row>
    <row r="75" spans="2:14" s="3" customFormat="1" ht="12">
      <c r="B75" s="50" t="s">
        <v>121</v>
      </c>
      <c r="C75" s="51"/>
      <c r="D75" s="52"/>
      <c r="E75" s="17" t="s">
        <v>122</v>
      </c>
      <c r="F75" s="19">
        <f>SUM(F67/F63)*100</f>
        <v>37.018445593366295</v>
      </c>
      <c r="G75" s="19">
        <f aca="true" t="shared" si="19" ref="G75:N75">SUM(G67/G63)*100</f>
        <v>0</v>
      </c>
      <c r="H75" s="19">
        <f t="shared" si="19"/>
        <v>13.737881681432496</v>
      </c>
      <c r="I75" s="19">
        <f t="shared" si="19"/>
        <v>4.885167500181225</v>
      </c>
      <c r="J75" s="19">
        <f t="shared" si="19"/>
        <v>11.914845830277729</v>
      </c>
      <c r="K75" s="19">
        <f t="shared" si="19"/>
        <v>10.273844030179081</v>
      </c>
      <c r="L75" s="19">
        <f t="shared" si="19"/>
        <v>0</v>
      </c>
      <c r="M75" s="19">
        <f t="shared" si="19"/>
        <v>0</v>
      </c>
      <c r="N75" s="19">
        <f t="shared" si="19"/>
        <v>11.747996837198423</v>
      </c>
    </row>
    <row r="76" spans="2:14" s="3" customFormat="1" ht="12">
      <c r="B76" s="50" t="s">
        <v>123</v>
      </c>
      <c r="C76" s="51"/>
      <c r="D76" s="52"/>
      <c r="E76" s="17" t="s">
        <v>124</v>
      </c>
      <c r="F76" s="17">
        <f aca="true" t="shared" si="20" ref="F76:N76">SUM(F24+F38+F52+F66)</f>
        <v>16233</v>
      </c>
      <c r="G76" s="17">
        <f t="shared" si="20"/>
        <v>7361</v>
      </c>
      <c r="H76" s="17">
        <f t="shared" si="20"/>
        <v>13679</v>
      </c>
      <c r="I76" s="17">
        <f t="shared" si="20"/>
        <v>11443</v>
      </c>
      <c r="J76" s="17">
        <f t="shared" si="20"/>
        <v>3423</v>
      </c>
      <c r="K76" s="17">
        <f t="shared" si="20"/>
        <v>2613</v>
      </c>
      <c r="L76" s="17">
        <f t="shared" si="20"/>
        <v>5176</v>
      </c>
      <c r="M76" s="17">
        <f t="shared" si="20"/>
        <v>8907</v>
      </c>
      <c r="N76" s="17">
        <f t="shared" si="20"/>
        <v>68835</v>
      </c>
    </row>
    <row r="77" spans="2:14" s="3" customFormat="1" ht="12">
      <c r="B77" s="50" t="s">
        <v>125</v>
      </c>
      <c r="C77" s="51"/>
      <c r="D77" s="52"/>
      <c r="E77" s="17" t="s">
        <v>126</v>
      </c>
      <c r="F77" s="22">
        <v>270</v>
      </c>
      <c r="G77" s="22">
        <v>1204</v>
      </c>
      <c r="H77" s="22">
        <v>1237</v>
      </c>
      <c r="I77" s="22">
        <v>736</v>
      </c>
      <c r="J77" s="22">
        <v>0</v>
      </c>
      <c r="K77" s="22">
        <v>0</v>
      </c>
      <c r="L77" s="22">
        <v>25</v>
      </c>
      <c r="M77" s="22">
        <v>1075</v>
      </c>
      <c r="N77" s="18">
        <f>SUM(F77:M77)</f>
        <v>4547</v>
      </c>
    </row>
    <row r="78" spans="2:14" s="3" customFormat="1" ht="12">
      <c r="B78" s="50" t="s">
        <v>127</v>
      </c>
      <c r="C78" s="51"/>
      <c r="D78" s="52"/>
      <c r="E78" s="17" t="s">
        <v>128</v>
      </c>
      <c r="F78" s="18">
        <v>1592</v>
      </c>
      <c r="G78" s="18">
        <v>4893</v>
      </c>
      <c r="H78" s="18">
        <v>5389</v>
      </c>
      <c r="I78" s="18">
        <v>6521</v>
      </c>
      <c r="J78" s="18">
        <v>0</v>
      </c>
      <c r="K78" s="18">
        <v>55</v>
      </c>
      <c r="L78" s="18">
        <v>120</v>
      </c>
      <c r="M78" s="18">
        <v>6465</v>
      </c>
      <c r="N78" s="18">
        <f>SUM(F78:M78)</f>
        <v>25035</v>
      </c>
    </row>
    <row r="79" spans="2:14" s="3" customFormat="1" ht="12">
      <c r="B79" s="50" t="s">
        <v>129</v>
      </c>
      <c r="C79" s="51"/>
      <c r="D79" s="52"/>
      <c r="E79" s="17" t="s">
        <v>130</v>
      </c>
      <c r="F79" s="18">
        <v>0</v>
      </c>
      <c r="G79" s="18">
        <v>689</v>
      </c>
      <c r="H79" s="18">
        <v>1287</v>
      </c>
      <c r="I79" s="18">
        <v>371</v>
      </c>
      <c r="J79" s="18">
        <v>0</v>
      </c>
      <c r="K79" s="18">
        <v>0</v>
      </c>
      <c r="L79" s="18">
        <v>0</v>
      </c>
      <c r="M79" s="18">
        <v>143</v>
      </c>
      <c r="N79" s="18">
        <f>SUM(F79:M79)</f>
        <v>2490</v>
      </c>
    </row>
    <row r="80" spans="2:14" s="3" customFormat="1" ht="12">
      <c r="B80" s="50" t="s">
        <v>131</v>
      </c>
      <c r="C80" s="51"/>
      <c r="D80" s="52"/>
      <c r="E80" s="17" t="s">
        <v>132</v>
      </c>
      <c r="F80" s="18">
        <v>133</v>
      </c>
      <c r="G80" s="18">
        <v>0</v>
      </c>
      <c r="H80" s="18">
        <v>453</v>
      </c>
      <c r="I80" s="18">
        <v>166</v>
      </c>
      <c r="J80" s="18">
        <v>0</v>
      </c>
      <c r="K80" s="18">
        <v>0</v>
      </c>
      <c r="L80" s="18">
        <v>0</v>
      </c>
      <c r="M80" s="18">
        <v>0</v>
      </c>
      <c r="N80" s="18">
        <f>SUM(F80:M80)</f>
        <v>752</v>
      </c>
    </row>
    <row r="81" spans="2:14" s="3" customFormat="1" ht="12">
      <c r="B81" s="50" t="s">
        <v>133</v>
      </c>
      <c r="C81" s="51"/>
      <c r="D81" s="52"/>
      <c r="E81" s="17" t="s">
        <v>134</v>
      </c>
      <c r="F81" s="23">
        <f aca="true" t="shared" si="21" ref="F81:N81">SUM((F77+F78+F79+F80)/F76)*100</f>
        <v>12.289780077619664</v>
      </c>
      <c r="G81" s="23">
        <f t="shared" si="21"/>
        <v>92.1885613367749</v>
      </c>
      <c r="H81" s="23">
        <f t="shared" si="21"/>
        <v>61.15944147964032</v>
      </c>
      <c r="I81" s="23">
        <f t="shared" si="21"/>
        <v>68.11150921961024</v>
      </c>
      <c r="J81" s="23">
        <f t="shared" si="21"/>
        <v>0</v>
      </c>
      <c r="K81" s="23">
        <f t="shared" si="21"/>
        <v>2.104860313815538</v>
      </c>
      <c r="L81" s="23">
        <f t="shared" si="21"/>
        <v>2.801391035548686</v>
      </c>
      <c r="M81" s="23">
        <f t="shared" si="21"/>
        <v>86.25799932637251</v>
      </c>
      <c r="N81" s="23">
        <f t="shared" si="21"/>
        <v>47.685043945667175</v>
      </c>
    </row>
    <row r="82" spans="2:4" s="3" customFormat="1" ht="12">
      <c r="B82" s="2"/>
      <c r="C82" s="10"/>
      <c r="D82" s="10"/>
    </row>
    <row r="83" spans="2:4" s="3" customFormat="1" ht="12">
      <c r="B83" s="2" t="s">
        <v>135</v>
      </c>
      <c r="C83" s="10"/>
      <c r="D83" s="10"/>
    </row>
    <row r="84" spans="2:4" s="3" customFormat="1" ht="12">
      <c r="B84" s="1" t="s">
        <v>136</v>
      </c>
      <c r="C84" s="12"/>
      <c r="D84" s="12"/>
    </row>
    <row r="85" spans="2:4" s="3" customFormat="1" ht="12">
      <c r="B85" s="13" t="s">
        <v>137</v>
      </c>
      <c r="C85" s="10"/>
      <c r="D85" s="10"/>
    </row>
    <row r="86" spans="2:4" s="3" customFormat="1" ht="12">
      <c r="B86" s="13" t="s">
        <v>138</v>
      </c>
      <c r="C86" s="10"/>
      <c r="D86" s="10"/>
    </row>
    <row r="87" spans="2:4" s="3" customFormat="1" ht="12">
      <c r="B87" s="13" t="s">
        <v>139</v>
      </c>
      <c r="C87" s="10"/>
      <c r="D87" s="10"/>
    </row>
    <row r="88" spans="2:4" s="3" customFormat="1" ht="12">
      <c r="B88" s="13" t="s">
        <v>140</v>
      </c>
      <c r="C88" s="10"/>
      <c r="D88" s="10"/>
    </row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</sheetData>
  <mergeCells count="65">
    <mergeCell ref="B18:D18"/>
    <mergeCell ref="B6:C6"/>
    <mergeCell ref="B17:D17"/>
    <mergeCell ref="B20:D20"/>
    <mergeCell ref="B21:D21"/>
    <mergeCell ref="B22:D22"/>
    <mergeCell ref="B23:D23"/>
    <mergeCell ref="B32:D32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73:D73"/>
    <mergeCell ref="B74:D74"/>
    <mergeCell ref="B75:D75"/>
    <mergeCell ref="B69:D69"/>
    <mergeCell ref="B70:D70"/>
    <mergeCell ref="B71:D71"/>
    <mergeCell ref="B72:D72"/>
    <mergeCell ref="B76:D76"/>
    <mergeCell ref="B81:D81"/>
    <mergeCell ref="B77:D77"/>
    <mergeCell ref="B78:D78"/>
    <mergeCell ref="B79:D79"/>
    <mergeCell ref="B80:D80"/>
  </mergeCells>
  <printOptions/>
  <pageMargins left="0.75" right="0.75" top="1" bottom="1" header="0" footer="0"/>
  <pageSetup horizontalDpi="300" verticalDpi="300" orientation="landscape" paperSize="11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Maldonado del Cid</dc:creator>
  <cp:keywords/>
  <dc:description/>
  <cp:lastModifiedBy>Fredy Son</cp:lastModifiedBy>
  <cp:lastPrinted>2007-10-24T16:31:23Z</cp:lastPrinted>
  <dcterms:created xsi:type="dcterms:W3CDTF">2007-03-18T23:04:32Z</dcterms:created>
  <dcterms:modified xsi:type="dcterms:W3CDTF">2007-10-24T16:31:34Z</dcterms:modified>
  <cp:category/>
  <cp:version/>
  <cp:contentType/>
  <cp:contentStatus/>
</cp:coreProperties>
</file>