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15" sheetId="1" r:id="rId1"/>
  </sheets>
  <definedNames>
    <definedName name="_xlnm.Print_Area" localSheetId="0">'Tabla 03-15'!$B$1:$N$144</definedName>
    <definedName name="_xlnm.Print_Titles" localSheetId="0">'Tabla 03-15'!$22:$23</definedName>
  </definedNames>
  <calcPr fullCalcOnLoad="1"/>
</workbook>
</file>

<file path=xl/sharedStrings.xml><?xml version="1.0" encoding="utf-8"?>
<sst xmlns="http://schemas.openxmlformats.org/spreadsheetml/2006/main" count="281" uniqueCount="281">
  <si>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</si>
  <si>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</si>
  <si>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</si>
  <si>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</si>
  <si>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</si>
  <si>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</si>
  <si>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</si>
  <si>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</si>
  <si>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</si>
  <si>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</si>
  <si>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</si>
  <si>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</si>
  <si>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</si>
  <si>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</si>
  <si>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</si>
  <si>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</si>
  <si>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</si>
  <si>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</si>
  <si>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</si>
  <si>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</si>
  <si>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</si>
  <si>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</si>
  <si>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</si>
  <si>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</si>
  <si>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</si>
  <si>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</si>
  <si>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</si>
  <si>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</si>
  <si>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</si>
  <si>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</si>
  <si>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</si>
  <si>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</si>
  <si>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</si>
  <si>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</si>
  <si>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</si>
  <si>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</si>
  <si>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</si>
  <si>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</si>
  <si>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</si>
  <si>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</si>
  <si>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</si>
  <si>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</si>
  <si>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</si>
  <si>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</si>
  <si>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</si>
  <si>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</si>
  <si>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</si>
  <si>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</si>
  <si>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</si>
  <si>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</si>
  <si>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</si>
  <si>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</si>
  <si>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</si>
  <si>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</si>
  <si>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</si>
  <si>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</si>
  <si>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</si>
  <si>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</si>
  <si>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</si>
  <si>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</si>
  <si>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</si>
  <si>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</si>
  <si>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</si>
  <si>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</si>
  <si>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</si>
  <si>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</si>
  <si>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</si>
  <si>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</si>
  <si>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</si>
  <si>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</si>
  <si>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</si>
  <si>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</si>
  <si>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</si>
  <si>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</si>
  <si>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</si>
  <si>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</si>
  <si>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</si>
  <si>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</si>
  <si>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</si>
  <si>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</si>
  <si>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</si>
  <si>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</si>
  <si>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</si>
  <si>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</si>
  <si>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</si>
  <si>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</si>
  <si>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</si>
  <si>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</si>
  <si>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</si>
  <si>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</si>
  <si>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</si>
  <si>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</si>
  <si>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</si>
  <si>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</si>
  <si>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</si>
  <si>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</si>
  <si>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</si>
  <si>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</si>
  <si>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</si>
  <si>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</si>
  <si>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</si>
  <si>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</si>
  <si>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</si>
  <si>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</si>
  <si>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</si>
  <si>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</si>
  <si>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</si>
  <si>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</si>
  <si>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</si>
  <si>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</si>
  <si>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</si>
  <si>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</si>
  <si>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</si>
  <si>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</si>
  <si>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</si>
  <si>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</si>
  <si>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</si>
  <si>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</si>
  <si>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</si>
  <si>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</si>
  <si>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</si>
  <si>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</si>
  <si>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</si>
  <si>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</si>
  <si>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</si>
  <si>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</si>
  <si>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</si>
  <si>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</si>
  <si>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</si>
  <si>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</si>
  <si>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</si>
  <si>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</si>
  <si>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</si>
  <si>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</si>
  <si>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</si>
  <si>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</si>
  <si>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</si>
  <si>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</si>
  <si>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</si>
  <si>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</si>
  <si>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</si>
  <si>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</si>
  <si>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</si>
  <si>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</si>
  <si>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</si>
  <si>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</si>
  <si>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</si>
  <si>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</si>
  <si>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</si>
  <si>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</si>
  <si>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</si>
  <si>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</si>
  <si>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</si>
  <si>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</si>
  <si>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</si>
  <si>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</si>
  <si>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</si>
  <si>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</si>
  <si>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</si>
  <si>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</si>
  <si>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</si>
  <si>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</si>
  <si>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</si>
  <si>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</si>
  <si>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</si>
  <si>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</si>
  <si>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</si>
  <si>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</si>
  <si>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</si>
  <si>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</si>
  <si>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</si>
  <si>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</si>
  <si>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</si>
  <si>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</si>
  <si>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</si>
  <si>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</si>
  <si>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</si>
  <si>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</si>
  <si>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</si>
  <si>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</si>
  <si>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</si>
  <si>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</si>
  <si>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</si>
  <si>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</si>
  <si>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</si>
  <si>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</si>
  <si>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</si>
  <si>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</si>
  <si>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</si>
  <si>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</si>
  <si>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</si>
  <si>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</si>
  <si>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</si>
  <si>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</si>
  <si>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</si>
  <si>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</si>
  <si>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</si>
  <si>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</si>
  <si>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</si>
  <si>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</si>
  <si>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</si>
  <si>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</si>
  <si>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</si>
  <si>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</si>
  <si>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</si>
  <si>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</si>
  <si>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</si>
  <si>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</si>
  <si>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</si>
  <si>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</si>
  <si>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</si>
  <si>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</si>
  <si>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</si>
  <si>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</si>
  <si>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</si>
  <si>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</si>
  <si>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</si>
  <si>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</si>
  <si>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</si>
  <si>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</si>
  <si>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</si>
  <si>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</si>
  <si>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</si>
  <si>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</si>
  <si>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</si>
  <si>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</si>
  <si>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</si>
  <si>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</si>
  <si>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</si>
  <si>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</si>
  <si>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</si>
  <si>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</si>
  <si>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</si>
  <si>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</si>
  <si>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</si>
  <si>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</si>
  <si>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</si>
  <si>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</si>
  <si>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</si>
  <si>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</si>
  <si>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</si>
  <si>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</si>
  <si>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</si>
  <si>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</si>
  <si>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</si>
  <si>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</si>
  <si>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</si>
  <si>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</si>
  <si>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</si>
  <si>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</si>
  <si>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</si>
  <si>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</si>
  <si>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</si>
  <si>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</si>
  <si>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</si>
  <si>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</si>
  <si>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</si>
  <si>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</si>
  <si>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P_MOR_A1</t>
  </si>
  <si>
    <t>P_MOR_A1UR</t>
  </si>
  <si>
    <t>P_MOR_A1RU</t>
  </si>
  <si>
    <r>
      <t>¨</t>
    </r>
    <r>
      <rPr>
        <b/>
        <sz val="9"/>
        <rFont val="Arial"/>
        <family val="2"/>
      </rPr>
      <t>03 - 15</t>
    </r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</si>
  <si>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</si>
  <si>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</si>
  <si>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</si>
  <si>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</si>
  <si>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</si>
  <si>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</si>
  <si>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</si>
  <si>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</si>
  <si>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</si>
  <si>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</si>
  <si>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</si>
  <si>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</si>
  <si>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</si>
  <si>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</si>
  <si>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</si>
  <si>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</si>
  <si>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</si>
  <si>
    <t>Total Departamento de Baja Verapaz</t>
  </si>
  <si>
    <t>15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</si>
</sst>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9" fillId="0" borderId="0" xfId="19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9" fillId="3" borderId="1" xfId="19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5</xdr:row>
      <xdr:rowOff>85725</xdr:rowOff>
    </xdr:from>
    <xdr:to>
      <xdr:col>11</xdr:col>
      <xdr:colOff>352425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895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4"/>
  <sheetViews>
    <sheetView showGridLines="0" tabSelected="1" zoomScale="40" zoomScaleNormal="40" workbookViewId="0" topLeftCell="A14">
      <selection activeCell="X42" sqref="X42"/>
    </sheetView>
  </sheetViews>
  <sheetFormatPr defaultColWidth="11.421875" defaultRowHeight="12.75"/>
  <cols>
    <col min="1" max="1" width="3.00390625" style="0" customWidth="1"/>
    <col min="4" max="4" width="25.28125" style="0" customWidth="1"/>
    <col min="5" max="5" width="15.7109375" style="0" customWidth="1"/>
    <col min="6" max="6" width="13.140625" style="0" bestFit="1" customWidth="1"/>
    <col min="7" max="7" width="11.7109375" style="0" customWidth="1"/>
    <col min="8" max="9" width="13.421875" style="0" customWidth="1"/>
    <col min="10" max="10" width="9.7109375" style="0" customWidth="1"/>
    <col min="11" max="11" width="9.7109375" style="0" bestFit="1" customWidth="1"/>
    <col min="13" max="13" width="12.140625" style="0" customWidth="1"/>
    <col min="14" max="14" width="18.7109375" style="0" customWidth="1"/>
    <col min="15" max="15" width="8.8515625" style="0" bestFit="1" customWidth="1"/>
    <col min="16" max="16" width="8.28125" style="0" bestFit="1" customWidth="1"/>
    <col min="17" max="17" width="7.00390625" style="0" bestFit="1" customWidth="1"/>
    <col min="18" max="18" width="15.421875" style="0" customWidth="1"/>
  </cols>
  <sheetData>
    <row r="1" spans="2:17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57" t="s">
        <v>4</v>
      </c>
      <c r="C6" s="58"/>
      <c r="D6" s="2"/>
      <c r="E6" s="48" t="s">
        <v>261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2.75">
      <c r="B8" s="34" t="s">
        <v>5</v>
      </c>
      <c r="C8" s="35"/>
      <c r="D8" s="36" t="s">
        <v>14</v>
      </c>
      <c r="E8" s="35"/>
      <c r="F8" s="35"/>
      <c r="G8" s="37"/>
      <c r="H8" s="3"/>
      <c r="I8" s="3"/>
      <c r="J8" s="3"/>
      <c r="K8" s="1"/>
      <c r="L8" s="1"/>
      <c r="M8" s="1"/>
      <c r="N8" s="1"/>
      <c r="O8" s="1"/>
      <c r="P8" s="1"/>
      <c r="Q8" s="1"/>
    </row>
    <row r="9" spans="2:17" ht="12.75">
      <c r="B9" s="38" t="s">
        <v>6</v>
      </c>
      <c r="C9" s="39"/>
      <c r="D9" s="40" t="s">
        <v>15</v>
      </c>
      <c r="E9" s="39"/>
      <c r="F9" s="39"/>
      <c r="G9" s="41"/>
      <c r="H9" s="4"/>
      <c r="I9" s="4"/>
      <c r="J9" s="4"/>
      <c r="K9" s="5"/>
      <c r="L9" s="5"/>
      <c r="M9" s="5"/>
      <c r="N9" s="5"/>
      <c r="O9" s="5"/>
      <c r="P9" s="5"/>
      <c r="Q9" s="5"/>
    </row>
    <row r="10" spans="2:17" ht="12.75">
      <c r="B10" s="38"/>
      <c r="C10" s="39"/>
      <c r="D10" s="40" t="s">
        <v>16</v>
      </c>
      <c r="E10" s="39"/>
      <c r="F10" s="39"/>
      <c r="G10" s="41"/>
      <c r="H10" s="4"/>
      <c r="I10" s="4"/>
      <c r="J10" s="4"/>
      <c r="K10" s="5"/>
      <c r="L10" s="5"/>
      <c r="M10" s="5"/>
      <c r="N10" s="5"/>
      <c r="O10" s="5"/>
      <c r="P10" s="5"/>
      <c r="Q10" s="5"/>
    </row>
    <row r="11" spans="2:17" ht="12.75">
      <c r="B11" s="38"/>
      <c r="C11" s="39"/>
      <c r="D11" s="40" t="s">
        <v>17</v>
      </c>
      <c r="E11" s="39"/>
      <c r="F11" s="39"/>
      <c r="G11" s="41"/>
      <c r="H11" s="4"/>
      <c r="I11" s="4"/>
      <c r="J11" s="4"/>
      <c r="K11" s="5"/>
      <c r="L11" s="5"/>
      <c r="M11" s="5"/>
      <c r="N11" s="5"/>
      <c r="O11" s="5"/>
      <c r="P11" s="5"/>
      <c r="Q11" s="5"/>
    </row>
    <row r="12" spans="2:17" ht="12.75">
      <c r="B12" s="38"/>
      <c r="C12" s="39"/>
      <c r="D12" s="40" t="s">
        <v>18</v>
      </c>
      <c r="E12" s="39"/>
      <c r="F12" s="39"/>
      <c r="G12" s="41"/>
      <c r="H12" s="4"/>
      <c r="I12" s="4"/>
      <c r="J12" s="4"/>
      <c r="K12" s="5"/>
      <c r="L12" s="5"/>
      <c r="M12" s="5"/>
      <c r="N12" s="5"/>
      <c r="O12" s="5"/>
      <c r="P12" s="5"/>
      <c r="Q12" s="5"/>
    </row>
    <row r="13" spans="2:17" ht="12.75">
      <c r="B13" s="38"/>
      <c r="C13" s="39"/>
      <c r="D13" s="40" t="s">
        <v>19</v>
      </c>
      <c r="E13" s="39"/>
      <c r="F13" s="39"/>
      <c r="G13" s="41"/>
      <c r="H13" s="4"/>
      <c r="I13" s="4"/>
      <c r="J13" s="4"/>
      <c r="K13" s="5"/>
      <c r="L13" s="5"/>
      <c r="M13" s="5"/>
      <c r="N13" s="5"/>
      <c r="O13" s="5"/>
      <c r="P13" s="5"/>
      <c r="Q13" s="5"/>
    </row>
    <row r="14" spans="2:17" ht="12.75">
      <c r="B14" s="42" t="s">
        <v>7</v>
      </c>
      <c r="C14" s="18"/>
      <c r="D14" s="18" t="s">
        <v>262</v>
      </c>
      <c r="E14" s="18"/>
      <c r="F14" s="18"/>
      <c r="G14" s="43"/>
      <c r="H14" s="3"/>
      <c r="I14" s="3"/>
      <c r="J14" s="3"/>
      <c r="K14" s="1"/>
      <c r="L14" s="1"/>
      <c r="M14" s="1"/>
      <c r="N14" s="1"/>
      <c r="O14" s="1"/>
      <c r="P14" s="1"/>
      <c r="Q14" s="1"/>
    </row>
    <row r="15" spans="2:17" ht="12.75">
      <c r="B15" s="42" t="s">
        <v>8</v>
      </c>
      <c r="C15" s="18"/>
      <c r="D15" s="44">
        <v>2002</v>
      </c>
      <c r="E15" s="18"/>
      <c r="F15" s="18"/>
      <c r="G15" s="43"/>
      <c r="H15" s="3"/>
      <c r="I15" s="3"/>
      <c r="J15" s="3"/>
      <c r="K15" s="1"/>
      <c r="L15" s="1"/>
      <c r="M15" s="1"/>
      <c r="N15" s="1"/>
      <c r="O15" s="1"/>
      <c r="P15" s="1"/>
      <c r="Q15" s="1"/>
    </row>
    <row r="16" spans="2:17" ht="12.75">
      <c r="B16" s="42" t="s">
        <v>9</v>
      </c>
      <c r="C16" s="18"/>
      <c r="D16" s="18" t="s">
        <v>10</v>
      </c>
      <c r="E16" s="18"/>
      <c r="F16" s="18"/>
      <c r="G16" s="43"/>
      <c r="H16" s="3"/>
      <c r="I16" s="3"/>
      <c r="J16" s="3"/>
      <c r="K16" s="1"/>
      <c r="L16" s="1"/>
      <c r="M16" s="1"/>
      <c r="N16" s="1"/>
      <c r="O16" s="1"/>
      <c r="P16" s="1"/>
      <c r="Q16" s="1"/>
    </row>
    <row r="17" spans="2:17" ht="12.75">
      <c r="B17" s="45" t="s">
        <v>11</v>
      </c>
      <c r="C17" s="46"/>
      <c r="D17" s="46" t="s">
        <v>257</v>
      </c>
      <c r="E17" s="46"/>
      <c r="F17" s="46"/>
      <c r="G17" s="47"/>
      <c r="H17" s="3"/>
      <c r="I17" s="3"/>
      <c r="J17" s="3"/>
      <c r="K17" s="1"/>
      <c r="L17" s="1"/>
      <c r="M17" s="1"/>
      <c r="N17" s="1"/>
      <c r="O17" s="1"/>
      <c r="P17" s="1"/>
      <c r="Q17" s="1"/>
    </row>
    <row r="18" spans="2:17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</row>
    <row r="19" spans="2:1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1"/>
      <c r="P19" s="1"/>
      <c r="Q19" s="1"/>
    </row>
    <row r="20" spans="2:17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22" ht="37.5" customHeight="1">
      <c r="B22" s="12"/>
      <c r="C22" s="12"/>
      <c r="D22" s="12"/>
      <c r="E22" s="13"/>
      <c r="F22" s="30" t="s">
        <v>263</v>
      </c>
      <c r="G22" s="30" t="s">
        <v>264</v>
      </c>
      <c r="H22" s="30" t="s">
        <v>265</v>
      </c>
      <c r="I22" s="30" t="s">
        <v>266</v>
      </c>
      <c r="J22" s="30" t="s">
        <v>267</v>
      </c>
      <c r="K22" s="30" t="s">
        <v>268</v>
      </c>
      <c r="L22" s="30" t="s">
        <v>269</v>
      </c>
      <c r="M22" s="30" t="s">
        <v>270</v>
      </c>
      <c r="N22" s="31" t="s">
        <v>279</v>
      </c>
      <c r="O22" s="14"/>
      <c r="P22" s="14"/>
      <c r="Q22" s="14"/>
      <c r="R22" s="14"/>
      <c r="S22" s="15"/>
      <c r="T22" s="15"/>
      <c r="U22" s="15"/>
      <c r="V22" s="15"/>
    </row>
    <row r="23" spans="2:22" ht="12.75" customHeight="1">
      <c r="B23" s="59" t="s">
        <v>12</v>
      </c>
      <c r="C23" s="60"/>
      <c r="D23" s="61"/>
      <c r="E23" s="32" t="s">
        <v>13</v>
      </c>
      <c r="F23" s="33" t="s">
        <v>271</v>
      </c>
      <c r="G23" s="33" t="s">
        <v>272</v>
      </c>
      <c r="H23" s="33" t="s">
        <v>273</v>
      </c>
      <c r="I23" s="33" t="s">
        <v>274</v>
      </c>
      <c r="J23" s="33" t="s">
        <v>275</v>
      </c>
      <c r="K23" s="33" t="s">
        <v>276</v>
      </c>
      <c r="L23" s="33" t="s">
        <v>277</v>
      </c>
      <c r="M23" s="33" t="s">
        <v>278</v>
      </c>
      <c r="N23" s="33" t="s">
        <v>280</v>
      </c>
      <c r="O23" s="16"/>
      <c r="P23" s="16"/>
      <c r="Q23" s="16"/>
      <c r="R23" s="17"/>
      <c r="S23" s="15"/>
      <c r="T23" s="15"/>
      <c r="U23" s="15"/>
      <c r="V23" s="15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8"/>
      <c r="P24" s="18"/>
      <c r="Q24" s="18"/>
      <c r="R24" s="15"/>
      <c r="S24" s="15"/>
      <c r="T24" s="15"/>
      <c r="U24" s="15"/>
      <c r="V24" s="15"/>
    </row>
    <row r="25" spans="2:22" s="21" customFormat="1" ht="12.75" customHeight="1">
      <c r="B25" s="64" t="s">
        <v>153</v>
      </c>
      <c r="C25" s="64"/>
      <c r="D25" s="64"/>
      <c r="E25" s="49" t="s">
        <v>27</v>
      </c>
      <c r="F25" s="56">
        <v>47274</v>
      </c>
      <c r="G25" s="56">
        <v>23201</v>
      </c>
      <c r="H25" s="56">
        <v>31168</v>
      </c>
      <c r="I25" s="56">
        <v>43639</v>
      </c>
      <c r="J25" s="56">
        <v>11338</v>
      </c>
      <c r="K25" s="56">
        <v>8460</v>
      </c>
      <c r="L25" s="56">
        <v>17469</v>
      </c>
      <c r="M25" s="56">
        <v>33366</v>
      </c>
      <c r="N25" s="50">
        <f>SUM(F25:M25)</f>
        <v>215915</v>
      </c>
      <c r="O25" s="19"/>
      <c r="P25" s="19"/>
      <c r="Q25" s="19"/>
      <c r="R25" s="19"/>
      <c r="S25" s="20"/>
      <c r="T25" s="20"/>
      <c r="U25" s="20"/>
      <c r="V25" s="20"/>
    </row>
    <row r="26" spans="2:22" s="21" customFormat="1" ht="12.75" customHeight="1">
      <c r="B26" s="62" t="s">
        <v>154</v>
      </c>
      <c r="C26" s="63"/>
      <c r="D26" s="63"/>
      <c r="E26" s="49" t="s">
        <v>28</v>
      </c>
      <c r="F26" s="51">
        <f>SUM(F33:F34)</f>
        <v>276</v>
      </c>
      <c r="G26" s="51">
        <f aca="true" t="shared" si="0" ref="G26:N26">SUM(G33:G34)</f>
        <v>90</v>
      </c>
      <c r="H26" s="51">
        <f t="shared" si="0"/>
        <v>202</v>
      </c>
      <c r="I26" s="51">
        <f t="shared" si="0"/>
        <v>227</v>
      </c>
      <c r="J26" s="51">
        <f t="shared" si="0"/>
        <v>45</v>
      </c>
      <c r="K26" s="51">
        <f t="shared" si="0"/>
        <v>32</v>
      </c>
      <c r="L26" s="51">
        <f t="shared" si="0"/>
        <v>99</v>
      </c>
      <c r="M26" s="51">
        <f t="shared" si="0"/>
        <v>171</v>
      </c>
      <c r="N26" s="51">
        <f t="shared" si="0"/>
        <v>1142</v>
      </c>
      <c r="O26" s="22"/>
      <c r="P26" s="22"/>
      <c r="Q26" s="22"/>
      <c r="R26" s="19"/>
      <c r="S26" s="20"/>
      <c r="T26" s="20"/>
      <c r="U26" s="20"/>
      <c r="V26" s="20"/>
    </row>
    <row r="27" spans="2:22" s="21" customFormat="1" ht="12.75" customHeight="1">
      <c r="B27" s="62" t="s">
        <v>155</v>
      </c>
      <c r="C27" s="63"/>
      <c r="D27" s="63"/>
      <c r="E27" s="49" t="s">
        <v>29</v>
      </c>
      <c r="F27" s="51">
        <f>SUM(F29,F31)</f>
        <v>152</v>
      </c>
      <c r="G27" s="51">
        <f aca="true" t="shared" si="1" ref="G27:N27">SUM(G29,G31)</f>
        <v>47</v>
      </c>
      <c r="H27" s="51">
        <f t="shared" si="1"/>
        <v>104</v>
      </c>
      <c r="I27" s="51">
        <f t="shared" si="1"/>
        <v>112</v>
      </c>
      <c r="J27" s="51">
        <f t="shared" si="1"/>
        <v>23</v>
      </c>
      <c r="K27" s="51">
        <f t="shared" si="1"/>
        <v>22</v>
      </c>
      <c r="L27" s="51">
        <f t="shared" si="1"/>
        <v>54</v>
      </c>
      <c r="M27" s="51">
        <f t="shared" si="1"/>
        <v>93</v>
      </c>
      <c r="N27" s="51">
        <f t="shared" si="1"/>
        <v>607</v>
      </c>
      <c r="O27" s="22"/>
      <c r="P27" s="22"/>
      <c r="Q27" s="22"/>
      <c r="R27" s="19"/>
      <c r="S27" s="20"/>
      <c r="T27" s="20"/>
      <c r="U27" s="20"/>
      <c r="V27" s="20"/>
    </row>
    <row r="28" spans="2:22" s="21" customFormat="1" ht="12.75" customHeight="1">
      <c r="B28" s="62" t="s">
        <v>156</v>
      </c>
      <c r="C28" s="63"/>
      <c r="D28" s="63"/>
      <c r="E28" s="49" t="s">
        <v>30</v>
      </c>
      <c r="F28" s="52">
        <f>SUM(F30,F32)</f>
        <v>124</v>
      </c>
      <c r="G28" s="52">
        <f aca="true" t="shared" si="2" ref="G28:N28">SUM(G30,G32)</f>
        <v>43</v>
      </c>
      <c r="H28" s="52">
        <f t="shared" si="2"/>
        <v>98</v>
      </c>
      <c r="I28" s="52">
        <f t="shared" si="2"/>
        <v>115</v>
      </c>
      <c r="J28" s="52">
        <f t="shared" si="2"/>
        <v>22</v>
      </c>
      <c r="K28" s="52">
        <f t="shared" si="2"/>
        <v>10</v>
      </c>
      <c r="L28" s="52">
        <f t="shared" si="2"/>
        <v>45</v>
      </c>
      <c r="M28" s="52">
        <f t="shared" si="2"/>
        <v>78</v>
      </c>
      <c r="N28" s="52">
        <f t="shared" si="2"/>
        <v>535</v>
      </c>
      <c r="O28" s="23"/>
      <c r="P28" s="23"/>
      <c r="Q28" s="23"/>
      <c r="R28" s="19"/>
      <c r="S28" s="20"/>
      <c r="T28" s="20"/>
      <c r="U28" s="20"/>
      <c r="V28" s="20"/>
    </row>
    <row r="29" spans="2:22" s="21" customFormat="1" ht="12.75" customHeight="1">
      <c r="B29" s="62" t="s">
        <v>157</v>
      </c>
      <c r="C29" s="63"/>
      <c r="D29" s="63"/>
      <c r="E29" s="49" t="s">
        <v>31</v>
      </c>
      <c r="F29" s="52">
        <v>79</v>
      </c>
      <c r="G29" s="52">
        <v>17</v>
      </c>
      <c r="H29" s="52">
        <v>49</v>
      </c>
      <c r="I29" s="52">
        <v>33</v>
      </c>
      <c r="J29" s="52">
        <v>5</v>
      </c>
      <c r="K29" s="52">
        <v>6</v>
      </c>
      <c r="L29" s="52">
        <v>20</v>
      </c>
      <c r="M29" s="52">
        <v>19</v>
      </c>
      <c r="N29" s="52">
        <f>SUM(F29:M29)</f>
        <v>228</v>
      </c>
      <c r="O29" s="23"/>
      <c r="P29" s="23"/>
      <c r="Q29" s="23"/>
      <c r="R29" s="19"/>
      <c r="S29" s="20"/>
      <c r="T29" s="20"/>
      <c r="U29" s="20"/>
      <c r="V29" s="20"/>
    </row>
    <row r="30" spans="2:22" s="21" customFormat="1" ht="12.75" customHeight="1">
      <c r="B30" s="62" t="s">
        <v>158</v>
      </c>
      <c r="C30" s="63"/>
      <c r="D30" s="63"/>
      <c r="E30" s="49" t="s">
        <v>108</v>
      </c>
      <c r="F30" s="52">
        <v>69</v>
      </c>
      <c r="G30" s="52">
        <v>21</v>
      </c>
      <c r="H30" s="52">
        <v>30</v>
      </c>
      <c r="I30" s="52">
        <v>34</v>
      </c>
      <c r="J30" s="52">
        <v>2</v>
      </c>
      <c r="K30" s="52">
        <v>1</v>
      </c>
      <c r="L30" s="52">
        <v>13</v>
      </c>
      <c r="M30" s="52">
        <v>16</v>
      </c>
      <c r="N30" s="52">
        <f>SUM(F30:M30)</f>
        <v>186</v>
      </c>
      <c r="O30" s="23"/>
      <c r="P30" s="23"/>
      <c r="Q30" s="23"/>
      <c r="R30" s="19"/>
      <c r="S30" s="20"/>
      <c r="T30" s="20"/>
      <c r="U30" s="20"/>
      <c r="V30" s="20"/>
    </row>
    <row r="31" spans="2:22" s="21" customFormat="1" ht="12.75" customHeight="1">
      <c r="B31" s="62" t="s">
        <v>159</v>
      </c>
      <c r="C31" s="63"/>
      <c r="D31" s="63"/>
      <c r="E31" s="49" t="s">
        <v>32</v>
      </c>
      <c r="F31" s="51">
        <v>73</v>
      </c>
      <c r="G31" s="51">
        <v>30</v>
      </c>
      <c r="H31" s="51">
        <v>55</v>
      </c>
      <c r="I31" s="51">
        <v>79</v>
      </c>
      <c r="J31" s="51">
        <v>18</v>
      </c>
      <c r="K31" s="51">
        <v>16</v>
      </c>
      <c r="L31" s="51">
        <v>34</v>
      </c>
      <c r="M31" s="51">
        <v>74</v>
      </c>
      <c r="N31" s="51">
        <f>SUM(F31:M31)</f>
        <v>379</v>
      </c>
      <c r="O31" s="22"/>
      <c r="P31" s="22"/>
      <c r="Q31" s="22"/>
      <c r="R31" s="19"/>
      <c r="S31" s="20"/>
      <c r="T31" s="20"/>
      <c r="U31" s="20"/>
      <c r="V31" s="20"/>
    </row>
    <row r="32" spans="2:22" s="21" customFormat="1" ht="12.75" customHeight="1">
      <c r="B32" s="62" t="s">
        <v>160</v>
      </c>
      <c r="C32" s="63"/>
      <c r="D32" s="63"/>
      <c r="E32" s="49" t="s">
        <v>33</v>
      </c>
      <c r="F32" s="51">
        <v>55</v>
      </c>
      <c r="G32" s="51">
        <v>22</v>
      </c>
      <c r="H32" s="51">
        <v>68</v>
      </c>
      <c r="I32" s="51">
        <v>81</v>
      </c>
      <c r="J32" s="51">
        <v>20</v>
      </c>
      <c r="K32" s="51">
        <v>9</v>
      </c>
      <c r="L32" s="51">
        <v>32</v>
      </c>
      <c r="M32" s="51">
        <v>62</v>
      </c>
      <c r="N32" s="51">
        <f>SUM(F32:M32)</f>
        <v>349</v>
      </c>
      <c r="O32" s="22"/>
      <c r="P32" s="22"/>
      <c r="Q32" s="22"/>
      <c r="R32" s="19"/>
      <c r="S32" s="20"/>
      <c r="T32" s="20"/>
      <c r="U32" s="20"/>
      <c r="V32" s="20"/>
    </row>
    <row r="33" spans="2:22" s="21" customFormat="1" ht="12.75" customHeight="1">
      <c r="B33" s="62" t="s">
        <v>161</v>
      </c>
      <c r="C33" s="63"/>
      <c r="D33" s="63"/>
      <c r="E33" s="49" t="s">
        <v>34</v>
      </c>
      <c r="F33" s="51">
        <f>SUM(F29:F30)</f>
        <v>148</v>
      </c>
      <c r="G33" s="51">
        <f aca="true" t="shared" si="3" ref="G33:N33">SUM(G29:G30)</f>
        <v>38</v>
      </c>
      <c r="H33" s="51">
        <f t="shared" si="3"/>
        <v>79</v>
      </c>
      <c r="I33" s="51">
        <f t="shared" si="3"/>
        <v>67</v>
      </c>
      <c r="J33" s="51">
        <f t="shared" si="3"/>
        <v>7</v>
      </c>
      <c r="K33" s="51">
        <f t="shared" si="3"/>
        <v>7</v>
      </c>
      <c r="L33" s="51">
        <f t="shared" si="3"/>
        <v>33</v>
      </c>
      <c r="M33" s="51">
        <f t="shared" si="3"/>
        <v>35</v>
      </c>
      <c r="N33" s="51">
        <f t="shared" si="3"/>
        <v>414</v>
      </c>
      <c r="O33" s="22"/>
      <c r="P33" s="22"/>
      <c r="Q33" s="22"/>
      <c r="R33" s="19"/>
      <c r="S33" s="20"/>
      <c r="T33" s="20"/>
      <c r="U33" s="20"/>
      <c r="V33" s="20"/>
    </row>
    <row r="34" spans="2:22" s="21" customFormat="1" ht="12.75" customHeight="1">
      <c r="B34" s="62" t="s">
        <v>162</v>
      </c>
      <c r="C34" s="63"/>
      <c r="D34" s="63"/>
      <c r="E34" s="49" t="s">
        <v>35</v>
      </c>
      <c r="F34" s="51">
        <f>SUM(F31:F32)</f>
        <v>128</v>
      </c>
      <c r="G34" s="51">
        <f aca="true" t="shared" si="4" ref="G34:N34">SUM(G31:G32)</f>
        <v>52</v>
      </c>
      <c r="H34" s="51">
        <f t="shared" si="4"/>
        <v>123</v>
      </c>
      <c r="I34" s="51">
        <f t="shared" si="4"/>
        <v>160</v>
      </c>
      <c r="J34" s="51">
        <f t="shared" si="4"/>
        <v>38</v>
      </c>
      <c r="K34" s="51">
        <f t="shared" si="4"/>
        <v>25</v>
      </c>
      <c r="L34" s="51">
        <f t="shared" si="4"/>
        <v>66</v>
      </c>
      <c r="M34" s="51">
        <f t="shared" si="4"/>
        <v>136</v>
      </c>
      <c r="N34" s="51">
        <f t="shared" si="4"/>
        <v>728</v>
      </c>
      <c r="O34" s="22"/>
      <c r="P34" s="22"/>
      <c r="Q34" s="22"/>
      <c r="R34" s="19"/>
      <c r="S34" s="20"/>
      <c r="T34" s="20"/>
      <c r="U34" s="20"/>
      <c r="V34" s="20"/>
    </row>
    <row r="35" spans="2:22" s="21" customFormat="1" ht="12.75" customHeight="1">
      <c r="B35" s="62" t="s">
        <v>163</v>
      </c>
      <c r="C35" s="63"/>
      <c r="D35" s="63"/>
      <c r="E35" s="49" t="s">
        <v>36</v>
      </c>
      <c r="F35" s="51">
        <f>F36+F37</f>
        <v>63</v>
      </c>
      <c r="G35" s="51">
        <f aca="true" t="shared" si="5" ref="G35:N35">G36+G37</f>
        <v>19</v>
      </c>
      <c r="H35" s="51">
        <f t="shared" si="5"/>
        <v>21</v>
      </c>
      <c r="I35" s="51">
        <f t="shared" si="5"/>
        <v>49</v>
      </c>
      <c r="J35" s="51">
        <f t="shared" si="5"/>
        <v>2</v>
      </c>
      <c r="K35" s="51">
        <f t="shared" si="5"/>
        <v>4</v>
      </c>
      <c r="L35" s="51">
        <f t="shared" si="5"/>
        <v>19</v>
      </c>
      <c r="M35" s="51">
        <f t="shared" si="5"/>
        <v>48</v>
      </c>
      <c r="N35" s="51">
        <f t="shared" si="5"/>
        <v>225</v>
      </c>
      <c r="O35" s="22"/>
      <c r="P35" s="22"/>
      <c r="Q35" s="22"/>
      <c r="R35" s="19"/>
      <c r="S35" s="20"/>
      <c r="T35" s="20"/>
      <c r="U35" s="20"/>
      <c r="V35" s="20"/>
    </row>
    <row r="36" spans="2:22" s="21" customFormat="1" ht="12.75" customHeight="1">
      <c r="B36" s="62" t="s">
        <v>164</v>
      </c>
      <c r="C36" s="63"/>
      <c r="D36" s="63"/>
      <c r="E36" s="49" t="s">
        <v>37</v>
      </c>
      <c r="F36" s="51">
        <f>F39+F42</f>
        <v>37</v>
      </c>
      <c r="G36" s="51">
        <f aca="true" t="shared" si="6" ref="G36:N36">G39+G42</f>
        <v>7</v>
      </c>
      <c r="H36" s="51">
        <f t="shared" si="6"/>
        <v>8</v>
      </c>
      <c r="I36" s="51">
        <f t="shared" si="6"/>
        <v>17</v>
      </c>
      <c r="J36" s="51">
        <f t="shared" si="6"/>
        <v>0</v>
      </c>
      <c r="K36" s="51">
        <f t="shared" si="6"/>
        <v>1</v>
      </c>
      <c r="L36" s="51">
        <f t="shared" si="6"/>
        <v>6</v>
      </c>
      <c r="M36" s="51">
        <f t="shared" si="6"/>
        <v>7</v>
      </c>
      <c r="N36" s="51">
        <f t="shared" si="6"/>
        <v>83</v>
      </c>
      <c r="O36" s="22"/>
      <c r="P36" s="22"/>
      <c r="Q36" s="22"/>
      <c r="R36" s="19"/>
      <c r="S36" s="20"/>
      <c r="T36" s="20"/>
      <c r="U36" s="20"/>
      <c r="V36" s="20"/>
    </row>
    <row r="37" spans="2:22" s="21" customFormat="1" ht="12.75" customHeight="1">
      <c r="B37" s="62" t="s">
        <v>165</v>
      </c>
      <c r="C37" s="63"/>
      <c r="D37" s="63"/>
      <c r="E37" s="49" t="s">
        <v>38</v>
      </c>
      <c r="F37" s="51">
        <f>F40+F43</f>
        <v>26</v>
      </c>
      <c r="G37" s="51">
        <f aca="true" t="shared" si="7" ref="G37:N37">G40+G43</f>
        <v>12</v>
      </c>
      <c r="H37" s="51">
        <f t="shared" si="7"/>
        <v>13</v>
      </c>
      <c r="I37" s="51">
        <f t="shared" si="7"/>
        <v>32</v>
      </c>
      <c r="J37" s="51">
        <f t="shared" si="7"/>
        <v>2</v>
      </c>
      <c r="K37" s="51">
        <f t="shared" si="7"/>
        <v>3</v>
      </c>
      <c r="L37" s="51">
        <f t="shared" si="7"/>
        <v>13</v>
      </c>
      <c r="M37" s="51">
        <f t="shared" si="7"/>
        <v>41</v>
      </c>
      <c r="N37" s="51">
        <f t="shared" si="7"/>
        <v>142</v>
      </c>
      <c r="O37" s="22"/>
      <c r="P37" s="22"/>
      <c r="Q37" s="22"/>
      <c r="R37" s="19"/>
      <c r="S37" s="20"/>
      <c r="T37" s="20"/>
      <c r="U37" s="20"/>
      <c r="V37" s="20"/>
    </row>
    <row r="38" spans="2:22" s="21" customFormat="1" ht="12.75" customHeight="1">
      <c r="B38" s="62" t="s">
        <v>166</v>
      </c>
      <c r="C38" s="63"/>
      <c r="D38" s="63"/>
      <c r="E38" s="49" t="s">
        <v>39</v>
      </c>
      <c r="F38" s="51">
        <f>F39+F40</f>
        <v>35</v>
      </c>
      <c r="G38" s="51">
        <f aca="true" t="shared" si="8" ref="G38:N38">G39+G40</f>
        <v>9</v>
      </c>
      <c r="H38" s="51">
        <f t="shared" si="8"/>
        <v>9</v>
      </c>
      <c r="I38" s="51">
        <f t="shared" si="8"/>
        <v>22</v>
      </c>
      <c r="J38" s="51">
        <f t="shared" si="8"/>
        <v>1</v>
      </c>
      <c r="K38" s="51">
        <f t="shared" si="8"/>
        <v>4</v>
      </c>
      <c r="L38" s="51">
        <f t="shared" si="8"/>
        <v>11</v>
      </c>
      <c r="M38" s="51">
        <f t="shared" si="8"/>
        <v>25</v>
      </c>
      <c r="N38" s="51">
        <f t="shared" si="8"/>
        <v>116</v>
      </c>
      <c r="O38" s="22"/>
      <c r="P38" s="22"/>
      <c r="Q38" s="22"/>
      <c r="R38" s="19"/>
      <c r="S38" s="20"/>
      <c r="T38" s="20"/>
      <c r="U38" s="20"/>
      <c r="V38" s="20"/>
    </row>
    <row r="39" spans="2:22" s="21" customFormat="1" ht="12.75" customHeight="1">
      <c r="B39" s="62" t="s">
        <v>167</v>
      </c>
      <c r="C39" s="63"/>
      <c r="D39" s="63"/>
      <c r="E39" s="49" t="s">
        <v>40</v>
      </c>
      <c r="F39" s="51">
        <v>21</v>
      </c>
      <c r="G39" s="51">
        <v>3</v>
      </c>
      <c r="H39" s="51">
        <v>5</v>
      </c>
      <c r="I39" s="51">
        <v>6</v>
      </c>
      <c r="J39" s="51">
        <v>0</v>
      </c>
      <c r="K39" s="51">
        <v>1</v>
      </c>
      <c r="L39" s="51">
        <v>5</v>
      </c>
      <c r="M39" s="51">
        <v>5</v>
      </c>
      <c r="N39" s="51">
        <f>SUM(F39:M39)</f>
        <v>46</v>
      </c>
      <c r="O39" s="22"/>
      <c r="P39" s="22"/>
      <c r="Q39" s="22"/>
      <c r="R39" s="19"/>
      <c r="S39" s="20"/>
      <c r="T39" s="20"/>
      <c r="U39" s="20"/>
      <c r="V39" s="20"/>
    </row>
    <row r="40" spans="2:22" s="21" customFormat="1" ht="12.75" customHeight="1">
      <c r="B40" s="62" t="s">
        <v>168</v>
      </c>
      <c r="C40" s="63"/>
      <c r="D40" s="63"/>
      <c r="E40" s="49" t="s">
        <v>41</v>
      </c>
      <c r="F40" s="51">
        <v>14</v>
      </c>
      <c r="G40" s="51">
        <v>6</v>
      </c>
      <c r="H40" s="51">
        <v>4</v>
      </c>
      <c r="I40" s="51">
        <v>16</v>
      </c>
      <c r="J40" s="51">
        <v>1</v>
      </c>
      <c r="K40" s="51">
        <v>3</v>
      </c>
      <c r="L40" s="51">
        <v>6</v>
      </c>
      <c r="M40" s="51">
        <v>20</v>
      </c>
      <c r="N40" s="51">
        <f>SUM(F40:M40)</f>
        <v>70</v>
      </c>
      <c r="O40" s="22"/>
      <c r="P40" s="22"/>
      <c r="Q40" s="22"/>
      <c r="R40" s="19"/>
      <c r="S40" s="20"/>
      <c r="T40" s="20"/>
      <c r="U40" s="20"/>
      <c r="V40" s="20"/>
    </row>
    <row r="41" spans="2:22" s="21" customFormat="1" ht="12.75" customHeight="1">
      <c r="B41" s="62" t="s">
        <v>169</v>
      </c>
      <c r="C41" s="63"/>
      <c r="D41" s="63"/>
      <c r="E41" s="49" t="s">
        <v>42</v>
      </c>
      <c r="F41" s="51">
        <f>SUM(F42:F43)</f>
        <v>28</v>
      </c>
      <c r="G41" s="51">
        <f aca="true" t="shared" si="9" ref="G41:N41">SUM(G42:G43)</f>
        <v>10</v>
      </c>
      <c r="H41" s="51">
        <f t="shared" si="9"/>
        <v>12</v>
      </c>
      <c r="I41" s="51">
        <f t="shared" si="9"/>
        <v>27</v>
      </c>
      <c r="J41" s="51">
        <f t="shared" si="9"/>
        <v>1</v>
      </c>
      <c r="K41" s="51">
        <f t="shared" si="9"/>
        <v>0</v>
      </c>
      <c r="L41" s="51">
        <f t="shared" si="9"/>
        <v>8</v>
      </c>
      <c r="M41" s="51">
        <f t="shared" si="9"/>
        <v>23</v>
      </c>
      <c r="N41" s="51">
        <f t="shared" si="9"/>
        <v>109</v>
      </c>
      <c r="O41" s="22"/>
      <c r="P41" s="22"/>
      <c r="Q41" s="22"/>
      <c r="R41" s="19"/>
      <c r="S41" s="20"/>
      <c r="T41" s="20"/>
      <c r="U41" s="20"/>
      <c r="V41" s="20"/>
    </row>
    <row r="42" spans="2:22" s="21" customFormat="1" ht="12.75" customHeight="1">
      <c r="B42" s="62" t="s">
        <v>170</v>
      </c>
      <c r="C42" s="63"/>
      <c r="D42" s="63"/>
      <c r="E42" s="49" t="s">
        <v>43</v>
      </c>
      <c r="F42" s="51">
        <v>16</v>
      </c>
      <c r="G42" s="51">
        <v>4</v>
      </c>
      <c r="H42" s="51">
        <v>3</v>
      </c>
      <c r="I42" s="51">
        <v>11</v>
      </c>
      <c r="J42" s="51">
        <v>0</v>
      </c>
      <c r="K42" s="51">
        <v>0</v>
      </c>
      <c r="L42" s="51">
        <v>1</v>
      </c>
      <c r="M42" s="51">
        <v>2</v>
      </c>
      <c r="N42" s="51">
        <f>SUM(F42:M42)</f>
        <v>37</v>
      </c>
      <c r="O42" s="22"/>
      <c r="P42" s="22"/>
      <c r="Q42" s="22"/>
      <c r="R42" s="19"/>
      <c r="S42" s="20"/>
      <c r="T42" s="20"/>
      <c r="U42" s="20"/>
      <c r="V42" s="20"/>
    </row>
    <row r="43" spans="2:22" s="27" customFormat="1" ht="12.75" customHeight="1">
      <c r="B43" s="62" t="s">
        <v>171</v>
      </c>
      <c r="C43" s="63"/>
      <c r="D43" s="63"/>
      <c r="E43" s="49" t="s">
        <v>44</v>
      </c>
      <c r="F43" s="53">
        <v>12</v>
      </c>
      <c r="G43" s="53">
        <v>6</v>
      </c>
      <c r="H43" s="53">
        <v>9</v>
      </c>
      <c r="I43" s="53">
        <v>16</v>
      </c>
      <c r="J43" s="53">
        <v>1</v>
      </c>
      <c r="K43" s="53">
        <v>0</v>
      </c>
      <c r="L43" s="53">
        <v>7</v>
      </c>
      <c r="M43" s="53">
        <v>21</v>
      </c>
      <c r="N43" s="53">
        <f>SUM(F43:M43)</f>
        <v>72</v>
      </c>
      <c r="O43" s="24"/>
      <c r="P43" s="24"/>
      <c r="Q43" s="24"/>
      <c r="R43" s="25"/>
      <c r="S43" s="26"/>
      <c r="T43" s="26"/>
      <c r="U43" s="26"/>
      <c r="V43" s="26"/>
    </row>
    <row r="44" spans="2:22" s="27" customFormat="1" ht="12.75" customHeight="1">
      <c r="B44" s="62" t="s">
        <v>20</v>
      </c>
      <c r="C44" s="63"/>
      <c r="D44" s="63"/>
      <c r="E44" s="54" t="s">
        <v>45</v>
      </c>
      <c r="F44" s="53">
        <f>F45+F46</f>
        <v>22</v>
      </c>
      <c r="G44" s="53">
        <f aca="true" t="shared" si="10" ref="G44:N44">G45+G46</f>
        <v>4</v>
      </c>
      <c r="H44" s="53">
        <f t="shared" si="10"/>
        <v>6</v>
      </c>
      <c r="I44" s="53">
        <f t="shared" si="10"/>
        <v>20</v>
      </c>
      <c r="J44" s="53">
        <f t="shared" si="10"/>
        <v>1</v>
      </c>
      <c r="K44" s="53">
        <f t="shared" si="10"/>
        <v>3</v>
      </c>
      <c r="L44" s="53">
        <f t="shared" si="10"/>
        <v>8</v>
      </c>
      <c r="M44" s="53">
        <f t="shared" si="10"/>
        <v>16</v>
      </c>
      <c r="N44" s="53">
        <f t="shared" si="10"/>
        <v>80</v>
      </c>
      <c r="O44" s="24"/>
      <c r="P44" s="24"/>
      <c r="Q44" s="24"/>
      <c r="R44" s="25"/>
      <c r="S44" s="26"/>
      <c r="T44" s="26"/>
      <c r="U44" s="26"/>
      <c r="V44" s="26"/>
    </row>
    <row r="45" spans="2:22" s="27" customFormat="1" ht="12.75" customHeight="1">
      <c r="B45" s="62" t="s">
        <v>21</v>
      </c>
      <c r="C45" s="63"/>
      <c r="D45" s="63"/>
      <c r="E45" s="54" t="s">
        <v>46</v>
      </c>
      <c r="F45" s="53">
        <f>F48+F51</f>
        <v>11</v>
      </c>
      <c r="G45" s="53">
        <f aca="true" t="shared" si="11" ref="G45:N45">G48+G51</f>
        <v>0</v>
      </c>
      <c r="H45" s="53">
        <f t="shared" si="11"/>
        <v>1</v>
      </c>
      <c r="I45" s="53">
        <f t="shared" si="11"/>
        <v>4</v>
      </c>
      <c r="J45" s="53">
        <f t="shared" si="11"/>
        <v>0</v>
      </c>
      <c r="K45" s="53">
        <f t="shared" si="11"/>
        <v>2</v>
      </c>
      <c r="L45" s="53">
        <f t="shared" si="11"/>
        <v>0</v>
      </c>
      <c r="M45" s="53">
        <f t="shared" si="11"/>
        <v>4</v>
      </c>
      <c r="N45" s="53">
        <f t="shared" si="11"/>
        <v>22</v>
      </c>
      <c r="O45" s="24"/>
      <c r="P45" s="24"/>
      <c r="Q45" s="24"/>
      <c r="R45" s="25"/>
      <c r="S45" s="26"/>
      <c r="T45" s="26"/>
      <c r="U45" s="26"/>
      <c r="V45" s="26"/>
    </row>
    <row r="46" spans="2:22" s="27" customFormat="1" ht="12.75" customHeight="1">
      <c r="B46" s="62" t="s">
        <v>22</v>
      </c>
      <c r="C46" s="63"/>
      <c r="D46" s="63"/>
      <c r="E46" s="54" t="s">
        <v>47</v>
      </c>
      <c r="F46" s="53">
        <f>F49+F52</f>
        <v>11</v>
      </c>
      <c r="G46" s="53">
        <f aca="true" t="shared" si="12" ref="G46:N46">G49+G52</f>
        <v>4</v>
      </c>
      <c r="H46" s="53">
        <f t="shared" si="12"/>
        <v>5</v>
      </c>
      <c r="I46" s="53">
        <f t="shared" si="12"/>
        <v>16</v>
      </c>
      <c r="J46" s="53">
        <f t="shared" si="12"/>
        <v>1</v>
      </c>
      <c r="K46" s="53">
        <f t="shared" si="12"/>
        <v>1</v>
      </c>
      <c r="L46" s="53">
        <f t="shared" si="12"/>
        <v>8</v>
      </c>
      <c r="M46" s="53">
        <f t="shared" si="12"/>
        <v>12</v>
      </c>
      <c r="N46" s="53">
        <f t="shared" si="12"/>
        <v>58</v>
      </c>
      <c r="O46" s="24"/>
      <c r="P46" s="24"/>
      <c r="Q46" s="24"/>
      <c r="R46" s="25"/>
      <c r="S46" s="26"/>
      <c r="T46" s="26"/>
      <c r="U46" s="26"/>
      <c r="V46" s="26"/>
    </row>
    <row r="47" spans="2:22" s="27" customFormat="1" ht="12.75" customHeight="1">
      <c r="B47" s="62" t="s">
        <v>23</v>
      </c>
      <c r="C47" s="63"/>
      <c r="D47" s="63"/>
      <c r="E47" s="54" t="s">
        <v>48</v>
      </c>
      <c r="F47" s="53">
        <f>F48+F49</f>
        <v>10</v>
      </c>
      <c r="G47" s="53">
        <f aca="true" t="shared" si="13" ref="G47:N47">G48+G49</f>
        <v>2</v>
      </c>
      <c r="H47" s="53">
        <f t="shared" si="13"/>
        <v>1</v>
      </c>
      <c r="I47" s="53">
        <f t="shared" si="13"/>
        <v>10</v>
      </c>
      <c r="J47" s="53">
        <f t="shared" si="13"/>
        <v>1</v>
      </c>
      <c r="K47" s="53">
        <f t="shared" si="13"/>
        <v>3</v>
      </c>
      <c r="L47" s="53">
        <f t="shared" si="13"/>
        <v>6</v>
      </c>
      <c r="M47" s="53">
        <f t="shared" si="13"/>
        <v>10</v>
      </c>
      <c r="N47" s="53">
        <f t="shared" si="13"/>
        <v>43</v>
      </c>
      <c r="O47" s="24"/>
      <c r="P47" s="24"/>
      <c r="Q47" s="24"/>
      <c r="R47" s="25"/>
      <c r="S47" s="26"/>
      <c r="T47" s="26"/>
      <c r="U47" s="26"/>
      <c r="V47" s="26"/>
    </row>
    <row r="48" spans="2:22" s="27" customFormat="1" ht="12.75" customHeight="1">
      <c r="B48" s="62" t="s">
        <v>26</v>
      </c>
      <c r="C48" s="63"/>
      <c r="D48" s="63"/>
      <c r="E48" s="54" t="s">
        <v>49</v>
      </c>
      <c r="F48" s="53">
        <v>4</v>
      </c>
      <c r="G48" s="53">
        <v>0</v>
      </c>
      <c r="H48" s="53">
        <v>0</v>
      </c>
      <c r="I48" s="53">
        <v>2</v>
      </c>
      <c r="J48" s="53">
        <v>0</v>
      </c>
      <c r="K48" s="53">
        <v>2</v>
      </c>
      <c r="L48" s="53">
        <v>0</v>
      </c>
      <c r="M48" s="53">
        <v>2</v>
      </c>
      <c r="N48" s="53">
        <f>SUM(F48:M48)</f>
        <v>10</v>
      </c>
      <c r="O48" s="24"/>
      <c r="P48" s="24"/>
      <c r="Q48" s="24"/>
      <c r="R48" s="25"/>
      <c r="S48" s="26"/>
      <c r="T48" s="26"/>
      <c r="U48" s="26"/>
      <c r="V48" s="26"/>
    </row>
    <row r="49" spans="2:22" s="27" customFormat="1" ht="12.75" customHeight="1">
      <c r="B49" s="62" t="s">
        <v>24</v>
      </c>
      <c r="C49" s="63"/>
      <c r="D49" s="63"/>
      <c r="E49" s="54" t="s">
        <v>50</v>
      </c>
      <c r="F49" s="53">
        <v>6</v>
      </c>
      <c r="G49" s="53">
        <v>2</v>
      </c>
      <c r="H49" s="53">
        <v>1</v>
      </c>
      <c r="I49" s="53">
        <v>8</v>
      </c>
      <c r="J49" s="53">
        <v>1</v>
      </c>
      <c r="K49" s="53">
        <v>1</v>
      </c>
      <c r="L49" s="53">
        <v>6</v>
      </c>
      <c r="M49" s="53">
        <v>8</v>
      </c>
      <c r="N49" s="53">
        <f>SUM(F49:M49)</f>
        <v>33</v>
      </c>
      <c r="O49" s="24"/>
      <c r="Q49" s="24"/>
      <c r="R49" s="25"/>
      <c r="S49" s="26"/>
      <c r="T49" s="26"/>
      <c r="U49" s="26"/>
      <c r="V49" s="26"/>
    </row>
    <row r="50" spans="2:22" s="27" customFormat="1" ht="12.75" customHeight="1">
      <c r="B50" s="62" t="s">
        <v>25</v>
      </c>
      <c r="C50" s="63"/>
      <c r="D50" s="63"/>
      <c r="E50" s="54" t="s">
        <v>51</v>
      </c>
      <c r="F50" s="53">
        <f>F51+F52</f>
        <v>12</v>
      </c>
      <c r="G50" s="53">
        <f aca="true" t="shared" si="14" ref="G50:N50">G51+G52</f>
        <v>2</v>
      </c>
      <c r="H50" s="53">
        <f t="shared" si="14"/>
        <v>5</v>
      </c>
      <c r="I50" s="53">
        <f t="shared" si="14"/>
        <v>10</v>
      </c>
      <c r="J50" s="53">
        <f t="shared" si="14"/>
        <v>0</v>
      </c>
      <c r="K50" s="53">
        <f t="shared" si="14"/>
        <v>0</v>
      </c>
      <c r="L50" s="53">
        <f t="shared" si="14"/>
        <v>2</v>
      </c>
      <c r="M50" s="53">
        <f t="shared" si="14"/>
        <v>6</v>
      </c>
      <c r="N50" s="53">
        <f t="shared" si="14"/>
        <v>37</v>
      </c>
      <c r="O50" s="24"/>
      <c r="Q50" s="24"/>
      <c r="R50" s="25"/>
      <c r="S50" s="26"/>
      <c r="T50" s="26"/>
      <c r="U50" s="26"/>
      <c r="V50" s="26"/>
    </row>
    <row r="51" spans="2:22" s="27" customFormat="1" ht="12.75" customHeight="1">
      <c r="B51" s="62" t="s">
        <v>146</v>
      </c>
      <c r="C51" s="63"/>
      <c r="D51" s="63"/>
      <c r="E51" s="54" t="s">
        <v>52</v>
      </c>
      <c r="F51" s="53">
        <v>7</v>
      </c>
      <c r="G51" s="53">
        <v>0</v>
      </c>
      <c r="H51" s="53">
        <v>1</v>
      </c>
      <c r="I51" s="53">
        <v>2</v>
      </c>
      <c r="J51" s="53">
        <v>0</v>
      </c>
      <c r="K51" s="53">
        <v>0</v>
      </c>
      <c r="L51" s="53">
        <v>0</v>
      </c>
      <c r="M51" s="53">
        <v>2</v>
      </c>
      <c r="N51" s="53">
        <f>SUM(F51:M51)</f>
        <v>12</v>
      </c>
      <c r="O51" s="24"/>
      <c r="Q51" s="24"/>
      <c r="R51" s="25"/>
      <c r="S51" s="26"/>
      <c r="T51" s="26"/>
      <c r="U51" s="26"/>
      <c r="V51" s="26"/>
    </row>
    <row r="52" spans="2:22" s="27" customFormat="1" ht="12.75" customHeight="1">
      <c r="B52" s="62" t="s">
        <v>145</v>
      </c>
      <c r="C52" s="63"/>
      <c r="D52" s="63"/>
      <c r="E52" s="54" t="s">
        <v>53</v>
      </c>
      <c r="F52" s="53">
        <v>5</v>
      </c>
      <c r="G52" s="53">
        <v>2</v>
      </c>
      <c r="H52" s="53">
        <v>4</v>
      </c>
      <c r="I52" s="53">
        <v>8</v>
      </c>
      <c r="J52" s="53">
        <v>0</v>
      </c>
      <c r="K52" s="53">
        <v>0</v>
      </c>
      <c r="L52" s="53">
        <v>2</v>
      </c>
      <c r="M52" s="53">
        <v>4</v>
      </c>
      <c r="N52" s="53">
        <f>SUM(F52:M52)</f>
        <v>25</v>
      </c>
      <c r="O52" s="24"/>
      <c r="Q52" s="24"/>
      <c r="R52" s="25"/>
      <c r="S52" s="26"/>
      <c r="T52" s="26"/>
      <c r="U52" s="26"/>
      <c r="V52" s="26"/>
    </row>
    <row r="53" spans="2:22" s="27" customFormat="1" ht="12.75" customHeight="1">
      <c r="B53" s="62" t="s">
        <v>144</v>
      </c>
      <c r="C53" s="63"/>
      <c r="D53" s="63"/>
      <c r="E53" s="54" t="s">
        <v>62</v>
      </c>
      <c r="F53" s="53">
        <f>F54+F55</f>
        <v>8</v>
      </c>
      <c r="G53" s="53">
        <f aca="true" t="shared" si="15" ref="G53:N53">G54+G55</f>
        <v>4</v>
      </c>
      <c r="H53" s="53">
        <f t="shared" si="15"/>
        <v>3</v>
      </c>
      <c r="I53" s="53">
        <f t="shared" si="15"/>
        <v>8</v>
      </c>
      <c r="J53" s="53">
        <f t="shared" si="15"/>
        <v>0</v>
      </c>
      <c r="K53" s="53">
        <f t="shared" si="15"/>
        <v>0</v>
      </c>
      <c r="L53" s="53">
        <f t="shared" si="15"/>
        <v>1</v>
      </c>
      <c r="M53" s="53">
        <f t="shared" si="15"/>
        <v>6</v>
      </c>
      <c r="N53" s="53">
        <f t="shared" si="15"/>
        <v>30</v>
      </c>
      <c r="O53" s="24"/>
      <c r="Q53" s="24"/>
      <c r="R53" s="25"/>
      <c r="S53" s="26"/>
      <c r="T53" s="26"/>
      <c r="U53" s="26"/>
      <c r="V53" s="26"/>
    </row>
    <row r="54" spans="2:22" s="27" customFormat="1" ht="12.75" customHeight="1">
      <c r="B54" s="62" t="s">
        <v>143</v>
      </c>
      <c r="C54" s="63"/>
      <c r="D54" s="63"/>
      <c r="E54" s="54" t="s">
        <v>54</v>
      </c>
      <c r="F54" s="53">
        <f>F57+F60</f>
        <v>1</v>
      </c>
      <c r="G54" s="53">
        <f aca="true" t="shared" si="16" ref="G54:N54">G57+G60</f>
        <v>2</v>
      </c>
      <c r="H54" s="53">
        <f t="shared" si="16"/>
        <v>1</v>
      </c>
      <c r="I54" s="53">
        <f t="shared" si="16"/>
        <v>2</v>
      </c>
      <c r="J54" s="53">
        <f t="shared" si="16"/>
        <v>0</v>
      </c>
      <c r="K54" s="53">
        <f t="shared" si="16"/>
        <v>0</v>
      </c>
      <c r="L54" s="53">
        <f t="shared" si="16"/>
        <v>0</v>
      </c>
      <c r="M54" s="53">
        <f t="shared" si="16"/>
        <v>0</v>
      </c>
      <c r="N54" s="53">
        <f t="shared" si="16"/>
        <v>6</v>
      </c>
      <c r="O54" s="24"/>
      <c r="Q54" s="24"/>
      <c r="R54" s="25"/>
      <c r="S54" s="26"/>
      <c r="T54" s="26"/>
      <c r="U54" s="26"/>
      <c r="V54" s="26"/>
    </row>
    <row r="55" spans="2:22" s="27" customFormat="1" ht="12.75" customHeight="1">
      <c r="B55" s="62" t="s">
        <v>142</v>
      </c>
      <c r="C55" s="63"/>
      <c r="D55" s="63"/>
      <c r="E55" s="54" t="s">
        <v>172</v>
      </c>
      <c r="F55" s="53">
        <f>F58+F61</f>
        <v>7</v>
      </c>
      <c r="G55" s="53">
        <f aca="true" t="shared" si="17" ref="G55:N55">G58+G61</f>
        <v>2</v>
      </c>
      <c r="H55" s="53">
        <f t="shared" si="17"/>
        <v>2</v>
      </c>
      <c r="I55" s="53">
        <f t="shared" si="17"/>
        <v>6</v>
      </c>
      <c r="J55" s="53">
        <f t="shared" si="17"/>
        <v>0</v>
      </c>
      <c r="K55" s="53">
        <f t="shared" si="17"/>
        <v>0</v>
      </c>
      <c r="L55" s="53">
        <f t="shared" si="17"/>
        <v>1</v>
      </c>
      <c r="M55" s="53">
        <f t="shared" si="17"/>
        <v>6</v>
      </c>
      <c r="N55" s="53">
        <f t="shared" si="17"/>
        <v>24</v>
      </c>
      <c r="O55" s="24"/>
      <c r="Q55" s="24"/>
      <c r="R55" s="25"/>
      <c r="S55" s="26"/>
      <c r="T55" s="26"/>
      <c r="U55" s="26"/>
      <c r="V55" s="26"/>
    </row>
    <row r="56" spans="2:22" s="27" customFormat="1" ht="12.75" customHeight="1">
      <c r="B56" s="62" t="s">
        <v>141</v>
      </c>
      <c r="C56" s="63"/>
      <c r="D56" s="63"/>
      <c r="E56" s="54" t="s">
        <v>55</v>
      </c>
      <c r="F56" s="53">
        <f>F57+F58</f>
        <v>6</v>
      </c>
      <c r="G56" s="53">
        <f aca="true" t="shared" si="18" ref="G56:N56">G57+G58</f>
        <v>1</v>
      </c>
      <c r="H56" s="53">
        <f t="shared" si="18"/>
        <v>3</v>
      </c>
      <c r="I56" s="53">
        <f t="shared" si="18"/>
        <v>3</v>
      </c>
      <c r="J56" s="53">
        <f t="shared" si="18"/>
        <v>0</v>
      </c>
      <c r="K56" s="53">
        <f t="shared" si="18"/>
        <v>0</v>
      </c>
      <c r="L56" s="53">
        <f t="shared" si="18"/>
        <v>0</v>
      </c>
      <c r="M56" s="53">
        <f t="shared" si="18"/>
        <v>0</v>
      </c>
      <c r="N56" s="53">
        <f t="shared" si="18"/>
        <v>13</v>
      </c>
      <c r="O56" s="24"/>
      <c r="Q56" s="24"/>
      <c r="R56" s="25"/>
      <c r="S56" s="26"/>
      <c r="T56" s="26"/>
      <c r="U56" s="26"/>
      <c r="V56" s="26"/>
    </row>
    <row r="57" spans="2:22" s="27" customFormat="1" ht="12.75" customHeight="1">
      <c r="B57" s="62" t="s">
        <v>140</v>
      </c>
      <c r="C57" s="63"/>
      <c r="D57" s="63"/>
      <c r="E57" s="54" t="s">
        <v>56</v>
      </c>
      <c r="F57" s="53">
        <v>1</v>
      </c>
      <c r="G57" s="53">
        <v>1</v>
      </c>
      <c r="H57" s="53">
        <v>1</v>
      </c>
      <c r="I57" s="53">
        <v>2</v>
      </c>
      <c r="J57" s="53">
        <v>0</v>
      </c>
      <c r="K57" s="53">
        <v>0</v>
      </c>
      <c r="L57" s="53">
        <v>0</v>
      </c>
      <c r="M57" s="53">
        <v>0</v>
      </c>
      <c r="N57" s="53">
        <f>SUM(F57:M57)</f>
        <v>5</v>
      </c>
      <c r="O57" s="24"/>
      <c r="Q57" s="24"/>
      <c r="R57" s="25"/>
      <c r="S57" s="26"/>
      <c r="T57" s="26"/>
      <c r="U57" s="26"/>
      <c r="V57" s="26"/>
    </row>
    <row r="58" spans="2:22" s="27" customFormat="1" ht="12.75" customHeight="1">
      <c r="B58" s="62" t="s">
        <v>139</v>
      </c>
      <c r="C58" s="63"/>
      <c r="D58" s="63"/>
      <c r="E58" s="54" t="s">
        <v>57</v>
      </c>
      <c r="F58" s="53">
        <v>5</v>
      </c>
      <c r="G58" s="53">
        <v>0</v>
      </c>
      <c r="H58" s="53">
        <v>2</v>
      </c>
      <c r="I58" s="53">
        <v>1</v>
      </c>
      <c r="J58" s="53">
        <v>0</v>
      </c>
      <c r="K58" s="53">
        <v>0</v>
      </c>
      <c r="L58" s="53">
        <v>0</v>
      </c>
      <c r="M58" s="53">
        <v>0</v>
      </c>
      <c r="N58" s="53">
        <f>SUM(F58:M58)</f>
        <v>8</v>
      </c>
      <c r="O58" s="24"/>
      <c r="Q58" s="24"/>
      <c r="R58" s="25"/>
      <c r="S58" s="26"/>
      <c r="T58" s="26"/>
      <c r="U58" s="26"/>
      <c r="V58" s="26"/>
    </row>
    <row r="59" spans="2:22" s="27" customFormat="1" ht="12.75" customHeight="1">
      <c r="B59" s="62" t="s">
        <v>138</v>
      </c>
      <c r="C59" s="63"/>
      <c r="D59" s="63"/>
      <c r="E59" s="54" t="s">
        <v>58</v>
      </c>
      <c r="F59" s="53">
        <f>F60+F61</f>
        <v>2</v>
      </c>
      <c r="G59" s="53">
        <f aca="true" t="shared" si="19" ref="G59:N59">G60+G61</f>
        <v>3</v>
      </c>
      <c r="H59" s="53">
        <f t="shared" si="19"/>
        <v>0</v>
      </c>
      <c r="I59" s="53">
        <f t="shared" si="19"/>
        <v>5</v>
      </c>
      <c r="J59" s="53">
        <f t="shared" si="19"/>
        <v>0</v>
      </c>
      <c r="K59" s="53">
        <f t="shared" si="19"/>
        <v>0</v>
      </c>
      <c r="L59" s="53">
        <f t="shared" si="19"/>
        <v>1</v>
      </c>
      <c r="M59" s="53">
        <f t="shared" si="19"/>
        <v>6</v>
      </c>
      <c r="N59" s="53">
        <f t="shared" si="19"/>
        <v>17</v>
      </c>
      <c r="O59" s="24"/>
      <c r="Q59" s="24"/>
      <c r="R59" s="25"/>
      <c r="S59" s="26"/>
      <c r="T59" s="26"/>
      <c r="U59" s="26"/>
      <c r="V59" s="26"/>
    </row>
    <row r="60" spans="2:22" s="27" customFormat="1" ht="12.75" customHeight="1">
      <c r="B60" s="62" t="s">
        <v>137</v>
      </c>
      <c r="C60" s="63"/>
      <c r="D60" s="63"/>
      <c r="E60" s="54" t="s">
        <v>59</v>
      </c>
      <c r="F60" s="53">
        <v>0</v>
      </c>
      <c r="G60" s="53">
        <v>1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f>SUM(F60:M60)</f>
        <v>1</v>
      </c>
      <c r="O60" s="24"/>
      <c r="Q60" s="24"/>
      <c r="R60" s="25"/>
      <c r="S60" s="26"/>
      <c r="T60" s="26"/>
      <c r="U60" s="26"/>
      <c r="V60" s="26"/>
    </row>
    <row r="61" spans="2:22" s="27" customFormat="1" ht="12.75" customHeight="1">
      <c r="B61" s="62" t="s">
        <v>136</v>
      </c>
      <c r="C61" s="63"/>
      <c r="D61" s="63"/>
      <c r="E61" s="54" t="s">
        <v>60</v>
      </c>
      <c r="F61" s="53">
        <v>2</v>
      </c>
      <c r="G61" s="53">
        <v>2</v>
      </c>
      <c r="H61" s="53">
        <v>0</v>
      </c>
      <c r="I61" s="53">
        <v>5</v>
      </c>
      <c r="J61" s="53">
        <v>0</v>
      </c>
      <c r="K61" s="53">
        <v>0</v>
      </c>
      <c r="L61" s="53">
        <v>1</v>
      </c>
      <c r="M61" s="53">
        <v>6</v>
      </c>
      <c r="N61" s="53">
        <f>SUM(F61:M61)</f>
        <v>16</v>
      </c>
      <c r="O61" s="24"/>
      <c r="P61" s="24"/>
      <c r="Q61" s="24"/>
      <c r="R61" s="25"/>
      <c r="S61" s="26"/>
      <c r="T61" s="26"/>
      <c r="U61" s="26"/>
      <c r="V61" s="26"/>
    </row>
    <row r="62" spans="2:22" s="27" customFormat="1" ht="12.75" customHeight="1">
      <c r="B62" s="62" t="s">
        <v>135</v>
      </c>
      <c r="C62" s="63"/>
      <c r="D62" s="63"/>
      <c r="E62" s="54" t="s">
        <v>61</v>
      </c>
      <c r="F62" s="53">
        <f>F63+F64</f>
        <v>1</v>
      </c>
      <c r="G62" s="53">
        <f aca="true" t="shared" si="20" ref="G62:N62">G63+G64</f>
        <v>1</v>
      </c>
      <c r="H62" s="53">
        <f t="shared" si="20"/>
        <v>3</v>
      </c>
      <c r="I62" s="53">
        <f t="shared" si="20"/>
        <v>2</v>
      </c>
      <c r="J62" s="53">
        <f t="shared" si="20"/>
        <v>0</v>
      </c>
      <c r="K62" s="53">
        <f t="shared" si="20"/>
        <v>0</v>
      </c>
      <c r="L62" s="53">
        <f t="shared" si="20"/>
        <v>0</v>
      </c>
      <c r="M62" s="53">
        <f t="shared" si="20"/>
        <v>3</v>
      </c>
      <c r="N62" s="53">
        <f t="shared" si="20"/>
        <v>10</v>
      </c>
      <c r="O62" s="24"/>
      <c r="P62" s="24"/>
      <c r="Q62" s="24"/>
      <c r="R62" s="25"/>
      <c r="S62" s="26"/>
      <c r="T62" s="26"/>
      <c r="U62" s="26"/>
      <c r="V62" s="26"/>
    </row>
    <row r="63" spans="2:22" s="27" customFormat="1" ht="12.75" customHeight="1">
      <c r="B63" s="62" t="s">
        <v>134</v>
      </c>
      <c r="C63" s="63"/>
      <c r="D63" s="63"/>
      <c r="E63" s="54" t="s">
        <v>63</v>
      </c>
      <c r="F63" s="53">
        <f>F66+F69</f>
        <v>1</v>
      </c>
      <c r="G63" s="53">
        <f aca="true" t="shared" si="21" ref="G63:N63">G66+G69</f>
        <v>1</v>
      </c>
      <c r="H63" s="53">
        <f t="shared" si="21"/>
        <v>2</v>
      </c>
      <c r="I63" s="53">
        <f t="shared" si="21"/>
        <v>0</v>
      </c>
      <c r="J63" s="53">
        <f t="shared" si="21"/>
        <v>0</v>
      </c>
      <c r="K63" s="53">
        <f t="shared" si="21"/>
        <v>0</v>
      </c>
      <c r="L63" s="53">
        <f t="shared" si="21"/>
        <v>0</v>
      </c>
      <c r="M63" s="53">
        <f t="shared" si="21"/>
        <v>0</v>
      </c>
      <c r="N63" s="53">
        <f t="shared" si="21"/>
        <v>4</v>
      </c>
      <c r="O63" s="24"/>
      <c r="P63" s="24"/>
      <c r="Q63" s="24"/>
      <c r="R63" s="25"/>
      <c r="S63" s="26"/>
      <c r="T63" s="26"/>
      <c r="U63" s="26"/>
      <c r="V63" s="26"/>
    </row>
    <row r="64" spans="2:22" s="27" customFormat="1" ht="12.75" customHeight="1">
      <c r="B64" s="62" t="s">
        <v>133</v>
      </c>
      <c r="C64" s="63"/>
      <c r="D64" s="63"/>
      <c r="E64" s="54" t="s">
        <v>64</v>
      </c>
      <c r="F64" s="53">
        <f>F67+F70</f>
        <v>0</v>
      </c>
      <c r="G64" s="53">
        <f aca="true" t="shared" si="22" ref="G64:N64">G67+G70</f>
        <v>0</v>
      </c>
      <c r="H64" s="53">
        <f t="shared" si="22"/>
        <v>1</v>
      </c>
      <c r="I64" s="53">
        <f t="shared" si="22"/>
        <v>2</v>
      </c>
      <c r="J64" s="53">
        <f t="shared" si="22"/>
        <v>0</v>
      </c>
      <c r="K64" s="53">
        <f t="shared" si="22"/>
        <v>0</v>
      </c>
      <c r="L64" s="53">
        <f t="shared" si="22"/>
        <v>0</v>
      </c>
      <c r="M64" s="53">
        <f t="shared" si="22"/>
        <v>3</v>
      </c>
      <c r="N64" s="53">
        <f t="shared" si="22"/>
        <v>6</v>
      </c>
      <c r="O64" s="24"/>
      <c r="P64" s="24"/>
      <c r="Q64" s="24"/>
      <c r="R64" s="25"/>
      <c r="S64" s="26"/>
      <c r="T64" s="26"/>
      <c r="U64" s="26"/>
      <c r="V64" s="26"/>
    </row>
    <row r="65" spans="2:22" s="27" customFormat="1" ht="12.75" customHeight="1">
      <c r="B65" s="62" t="s">
        <v>132</v>
      </c>
      <c r="C65" s="63"/>
      <c r="D65" s="63"/>
      <c r="E65" s="54" t="s">
        <v>65</v>
      </c>
      <c r="F65" s="53">
        <f>F66+F67</f>
        <v>0</v>
      </c>
      <c r="G65" s="53">
        <f aca="true" t="shared" si="23" ref="G65:N65">G66+G67</f>
        <v>1</v>
      </c>
      <c r="H65" s="53">
        <f t="shared" si="23"/>
        <v>3</v>
      </c>
      <c r="I65" s="53">
        <f t="shared" si="23"/>
        <v>2</v>
      </c>
      <c r="J65" s="53">
        <f t="shared" si="23"/>
        <v>0</v>
      </c>
      <c r="K65" s="53">
        <f t="shared" si="23"/>
        <v>0</v>
      </c>
      <c r="L65" s="53">
        <f t="shared" si="23"/>
        <v>0</v>
      </c>
      <c r="M65" s="53">
        <f t="shared" si="23"/>
        <v>0</v>
      </c>
      <c r="N65" s="53">
        <f t="shared" si="23"/>
        <v>6</v>
      </c>
      <c r="O65" s="24"/>
      <c r="P65" s="24"/>
      <c r="Q65" s="24"/>
      <c r="R65" s="25"/>
      <c r="S65" s="26"/>
      <c r="T65" s="26"/>
      <c r="U65" s="26"/>
      <c r="V65" s="26"/>
    </row>
    <row r="66" spans="2:22" s="27" customFormat="1" ht="12.75" customHeight="1">
      <c r="B66" s="62" t="s">
        <v>131</v>
      </c>
      <c r="C66" s="63"/>
      <c r="D66" s="63"/>
      <c r="E66" s="54" t="s">
        <v>66</v>
      </c>
      <c r="F66" s="53">
        <v>0</v>
      </c>
      <c r="G66" s="53">
        <v>1</v>
      </c>
      <c r="H66" s="53">
        <v>2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f>SUM(F66:M66)</f>
        <v>3</v>
      </c>
      <c r="O66" s="24"/>
      <c r="P66" s="24"/>
      <c r="Q66" s="24"/>
      <c r="R66" s="25"/>
      <c r="S66" s="26"/>
      <c r="T66" s="26"/>
      <c r="U66" s="26"/>
      <c r="V66" s="26"/>
    </row>
    <row r="67" spans="2:22" s="27" customFormat="1" ht="12.75" customHeight="1">
      <c r="B67" s="62" t="s">
        <v>130</v>
      </c>
      <c r="C67" s="63"/>
      <c r="D67" s="63"/>
      <c r="E67" s="54" t="s">
        <v>67</v>
      </c>
      <c r="F67" s="53">
        <v>0</v>
      </c>
      <c r="G67" s="53">
        <v>0</v>
      </c>
      <c r="H67" s="53">
        <v>1</v>
      </c>
      <c r="I67" s="53">
        <v>2</v>
      </c>
      <c r="J67" s="53">
        <v>0</v>
      </c>
      <c r="K67" s="53">
        <v>0</v>
      </c>
      <c r="L67" s="53">
        <v>0</v>
      </c>
      <c r="M67" s="53">
        <v>0</v>
      </c>
      <c r="N67" s="53">
        <f>SUM(F67:M67)</f>
        <v>3</v>
      </c>
      <c r="O67" s="24"/>
      <c r="P67" s="24"/>
      <c r="Q67" s="24"/>
      <c r="R67" s="25"/>
      <c r="S67" s="26"/>
      <c r="T67" s="26"/>
      <c r="U67" s="26"/>
      <c r="V67" s="26"/>
    </row>
    <row r="68" spans="2:22" s="27" customFormat="1" ht="12.75" customHeight="1">
      <c r="B68" s="62" t="s">
        <v>129</v>
      </c>
      <c r="C68" s="63"/>
      <c r="D68" s="63"/>
      <c r="E68" s="54" t="s">
        <v>68</v>
      </c>
      <c r="F68" s="53">
        <f>F69+F70</f>
        <v>1</v>
      </c>
      <c r="G68" s="53">
        <f aca="true" t="shared" si="24" ref="G68:N68">G69+G70</f>
        <v>0</v>
      </c>
      <c r="H68" s="53">
        <f t="shared" si="24"/>
        <v>0</v>
      </c>
      <c r="I68" s="53">
        <f t="shared" si="24"/>
        <v>0</v>
      </c>
      <c r="J68" s="53">
        <f t="shared" si="24"/>
        <v>0</v>
      </c>
      <c r="K68" s="53">
        <f t="shared" si="24"/>
        <v>0</v>
      </c>
      <c r="L68" s="53">
        <f t="shared" si="24"/>
        <v>0</v>
      </c>
      <c r="M68" s="53">
        <f t="shared" si="24"/>
        <v>3</v>
      </c>
      <c r="N68" s="53">
        <f t="shared" si="24"/>
        <v>4</v>
      </c>
      <c r="O68" s="24"/>
      <c r="P68" s="24"/>
      <c r="Q68" s="24"/>
      <c r="R68" s="25"/>
      <c r="S68" s="26"/>
      <c r="T68" s="26"/>
      <c r="U68" s="26"/>
      <c r="V68" s="26"/>
    </row>
    <row r="69" spans="2:22" s="27" customFormat="1" ht="12.75" customHeight="1">
      <c r="B69" s="62" t="s">
        <v>128</v>
      </c>
      <c r="C69" s="63"/>
      <c r="D69" s="63"/>
      <c r="E69" s="54" t="s">
        <v>69</v>
      </c>
      <c r="F69" s="53">
        <v>1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f>SUM(F69:M69)</f>
        <v>1</v>
      </c>
      <c r="O69" s="24"/>
      <c r="P69" s="24"/>
      <c r="Q69" s="24"/>
      <c r="R69" s="25"/>
      <c r="S69" s="26"/>
      <c r="T69" s="26"/>
      <c r="U69" s="26"/>
      <c r="V69" s="26"/>
    </row>
    <row r="70" spans="2:22" s="27" customFormat="1" ht="12.75" customHeight="1">
      <c r="B70" s="65" t="s">
        <v>127</v>
      </c>
      <c r="C70" s="65"/>
      <c r="D70" s="65"/>
      <c r="E70" s="54" t="s">
        <v>70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3</v>
      </c>
      <c r="N70" s="53">
        <f>SUM(F70:M70)</f>
        <v>3</v>
      </c>
      <c r="O70" s="24"/>
      <c r="P70" s="24"/>
      <c r="Q70" s="24"/>
      <c r="R70" s="25"/>
      <c r="S70" s="26"/>
      <c r="T70" s="26"/>
      <c r="U70" s="26"/>
      <c r="V70" s="26"/>
    </row>
    <row r="71" spans="2:22" s="27" customFormat="1" ht="12.75" customHeight="1">
      <c r="B71" s="65" t="s">
        <v>126</v>
      </c>
      <c r="C71" s="65"/>
      <c r="D71" s="65"/>
      <c r="E71" s="54" t="s">
        <v>71</v>
      </c>
      <c r="F71" s="53">
        <f>F72+F73</f>
        <v>5</v>
      </c>
      <c r="G71" s="53">
        <f aca="true" t="shared" si="25" ref="G71:N71">G72+G73</f>
        <v>0</v>
      </c>
      <c r="H71" s="53">
        <f t="shared" si="25"/>
        <v>0</v>
      </c>
      <c r="I71" s="53">
        <f t="shared" si="25"/>
        <v>3</v>
      </c>
      <c r="J71" s="53">
        <f t="shared" si="25"/>
        <v>2</v>
      </c>
      <c r="K71" s="53">
        <f t="shared" si="25"/>
        <v>0</v>
      </c>
      <c r="L71" s="53">
        <f t="shared" si="25"/>
        <v>2</v>
      </c>
      <c r="M71" s="53">
        <f t="shared" si="25"/>
        <v>1</v>
      </c>
      <c r="N71" s="53">
        <f t="shared" si="25"/>
        <v>13</v>
      </c>
      <c r="O71" s="24"/>
      <c r="P71" s="24"/>
      <c r="Q71" s="24"/>
      <c r="R71" s="24"/>
      <c r="S71" s="26"/>
      <c r="T71" s="26"/>
      <c r="U71" s="26"/>
      <c r="V71" s="26"/>
    </row>
    <row r="72" spans="2:22" s="27" customFormat="1" ht="12.75" customHeight="1">
      <c r="B72" s="62" t="s">
        <v>125</v>
      </c>
      <c r="C72" s="63"/>
      <c r="D72" s="63"/>
      <c r="E72" s="54" t="s">
        <v>72</v>
      </c>
      <c r="F72" s="53">
        <f>F75+F78</f>
        <v>2</v>
      </c>
      <c r="G72" s="53">
        <f aca="true" t="shared" si="26" ref="G72:N72">G75+G78</f>
        <v>0</v>
      </c>
      <c r="H72" s="53">
        <f t="shared" si="26"/>
        <v>0</v>
      </c>
      <c r="I72" s="53">
        <f t="shared" si="26"/>
        <v>0</v>
      </c>
      <c r="J72" s="53">
        <f t="shared" si="26"/>
        <v>0</v>
      </c>
      <c r="K72" s="53">
        <f t="shared" si="26"/>
        <v>0</v>
      </c>
      <c r="L72" s="53">
        <f t="shared" si="26"/>
        <v>0</v>
      </c>
      <c r="M72" s="53">
        <f t="shared" si="26"/>
        <v>0</v>
      </c>
      <c r="N72" s="53">
        <f t="shared" si="26"/>
        <v>2</v>
      </c>
      <c r="O72" s="24"/>
      <c r="P72" s="24"/>
      <c r="Q72" s="24"/>
      <c r="R72" s="24"/>
      <c r="S72" s="26"/>
      <c r="T72" s="26"/>
      <c r="U72" s="26"/>
      <c r="V72" s="26"/>
    </row>
    <row r="73" spans="2:22" s="27" customFormat="1" ht="12.75" customHeight="1">
      <c r="B73" s="62" t="s">
        <v>124</v>
      </c>
      <c r="C73" s="63"/>
      <c r="D73" s="63"/>
      <c r="E73" s="54" t="s">
        <v>73</v>
      </c>
      <c r="F73" s="53">
        <f>F76+F79</f>
        <v>3</v>
      </c>
      <c r="G73" s="53">
        <f aca="true" t="shared" si="27" ref="G73:N73">G76+G79</f>
        <v>0</v>
      </c>
      <c r="H73" s="53">
        <f t="shared" si="27"/>
        <v>0</v>
      </c>
      <c r="I73" s="53">
        <f t="shared" si="27"/>
        <v>3</v>
      </c>
      <c r="J73" s="53">
        <f t="shared" si="27"/>
        <v>2</v>
      </c>
      <c r="K73" s="53">
        <f t="shared" si="27"/>
        <v>0</v>
      </c>
      <c r="L73" s="53">
        <f t="shared" si="27"/>
        <v>2</v>
      </c>
      <c r="M73" s="53">
        <f t="shared" si="27"/>
        <v>1</v>
      </c>
      <c r="N73" s="53">
        <f t="shared" si="27"/>
        <v>11</v>
      </c>
      <c r="O73" s="24"/>
      <c r="P73" s="24"/>
      <c r="Q73" s="24"/>
      <c r="R73" s="24"/>
      <c r="S73" s="26"/>
      <c r="T73" s="26"/>
      <c r="U73" s="26"/>
      <c r="V73" s="26"/>
    </row>
    <row r="74" spans="2:22" s="27" customFormat="1" ht="12.75" customHeight="1">
      <c r="B74" s="62" t="s">
        <v>123</v>
      </c>
      <c r="C74" s="63"/>
      <c r="D74" s="63"/>
      <c r="E74" s="54" t="s">
        <v>74</v>
      </c>
      <c r="F74" s="53">
        <f>F75+F76</f>
        <v>2</v>
      </c>
      <c r="G74" s="53">
        <f aca="true" t="shared" si="28" ref="G74:N74">G75+G76</f>
        <v>0</v>
      </c>
      <c r="H74" s="53">
        <f t="shared" si="28"/>
        <v>0</v>
      </c>
      <c r="I74" s="53">
        <f t="shared" si="28"/>
        <v>0</v>
      </c>
      <c r="J74" s="53">
        <f t="shared" si="28"/>
        <v>1</v>
      </c>
      <c r="K74" s="53">
        <f t="shared" si="28"/>
        <v>0</v>
      </c>
      <c r="L74" s="53">
        <f t="shared" si="28"/>
        <v>1</v>
      </c>
      <c r="M74" s="53">
        <f t="shared" si="28"/>
        <v>1</v>
      </c>
      <c r="N74" s="53">
        <f t="shared" si="28"/>
        <v>5</v>
      </c>
      <c r="O74" s="24"/>
      <c r="P74" s="24"/>
      <c r="Q74" s="24"/>
      <c r="R74" s="24"/>
      <c r="S74" s="26"/>
      <c r="T74" s="26"/>
      <c r="U74" s="26"/>
      <c r="V74" s="26"/>
    </row>
    <row r="75" spans="2:22" s="27" customFormat="1" ht="12.75" customHeight="1">
      <c r="B75" s="62" t="s">
        <v>122</v>
      </c>
      <c r="C75" s="63"/>
      <c r="D75" s="63"/>
      <c r="E75" s="54" t="s">
        <v>75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f>SUM(F75:M75)</f>
        <v>0</v>
      </c>
      <c r="O75" s="24"/>
      <c r="P75" s="24"/>
      <c r="Q75" s="24"/>
      <c r="R75" s="24"/>
      <c r="S75" s="26"/>
      <c r="T75" s="26"/>
      <c r="U75" s="26"/>
      <c r="V75" s="26"/>
    </row>
    <row r="76" spans="2:22" s="27" customFormat="1" ht="12.75" customHeight="1">
      <c r="B76" s="62" t="s">
        <v>121</v>
      </c>
      <c r="C76" s="63"/>
      <c r="D76" s="63"/>
      <c r="E76" s="54" t="s">
        <v>76</v>
      </c>
      <c r="F76" s="53">
        <v>2</v>
      </c>
      <c r="G76" s="53">
        <v>0</v>
      </c>
      <c r="H76" s="53">
        <v>0</v>
      </c>
      <c r="I76" s="53">
        <v>0</v>
      </c>
      <c r="J76" s="53">
        <v>1</v>
      </c>
      <c r="K76" s="53">
        <v>0</v>
      </c>
      <c r="L76" s="53">
        <v>1</v>
      </c>
      <c r="M76" s="53">
        <v>1</v>
      </c>
      <c r="N76" s="53">
        <f>SUM(F76:M76)</f>
        <v>5</v>
      </c>
      <c r="O76" s="24"/>
      <c r="P76" s="24"/>
      <c r="Q76" s="24"/>
      <c r="R76" s="24"/>
      <c r="S76" s="26"/>
      <c r="T76" s="26"/>
      <c r="U76" s="26"/>
      <c r="V76" s="26"/>
    </row>
    <row r="77" spans="2:22" s="27" customFormat="1" ht="12.75" customHeight="1">
      <c r="B77" s="62" t="s">
        <v>120</v>
      </c>
      <c r="C77" s="63"/>
      <c r="D77" s="63"/>
      <c r="E77" s="54" t="s">
        <v>77</v>
      </c>
      <c r="F77" s="53">
        <f>F78+F79</f>
        <v>3</v>
      </c>
      <c r="G77" s="53">
        <f aca="true" t="shared" si="29" ref="G77:N77">G78+G79</f>
        <v>0</v>
      </c>
      <c r="H77" s="53">
        <f t="shared" si="29"/>
        <v>0</v>
      </c>
      <c r="I77" s="53">
        <f t="shared" si="29"/>
        <v>3</v>
      </c>
      <c r="J77" s="53">
        <f t="shared" si="29"/>
        <v>1</v>
      </c>
      <c r="K77" s="53">
        <f t="shared" si="29"/>
        <v>0</v>
      </c>
      <c r="L77" s="53">
        <f t="shared" si="29"/>
        <v>1</v>
      </c>
      <c r="M77" s="53">
        <f t="shared" si="29"/>
        <v>0</v>
      </c>
      <c r="N77" s="53">
        <f t="shared" si="29"/>
        <v>8</v>
      </c>
      <c r="O77" s="24"/>
      <c r="P77" s="24"/>
      <c r="Q77" s="24"/>
      <c r="R77" s="24"/>
      <c r="S77" s="26"/>
      <c r="T77" s="26"/>
      <c r="U77" s="26"/>
      <c r="V77" s="26"/>
    </row>
    <row r="78" spans="2:22" s="27" customFormat="1" ht="12.75" customHeight="1">
      <c r="B78" s="62" t="s">
        <v>119</v>
      </c>
      <c r="C78" s="63"/>
      <c r="D78" s="63"/>
      <c r="E78" s="54" t="s">
        <v>78</v>
      </c>
      <c r="F78" s="53">
        <v>2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f>SUM(F78:M78)</f>
        <v>2</v>
      </c>
      <c r="O78" s="24"/>
      <c r="P78" s="24"/>
      <c r="Q78" s="24"/>
      <c r="R78" s="24"/>
      <c r="S78" s="26"/>
      <c r="T78" s="26"/>
      <c r="U78" s="26"/>
      <c r="V78" s="26"/>
    </row>
    <row r="79" spans="2:22" s="27" customFormat="1" ht="12.75" customHeight="1">
      <c r="B79" s="62" t="s">
        <v>118</v>
      </c>
      <c r="C79" s="63"/>
      <c r="D79" s="63"/>
      <c r="E79" s="54" t="s">
        <v>79</v>
      </c>
      <c r="F79" s="53">
        <v>1</v>
      </c>
      <c r="G79" s="53">
        <v>0</v>
      </c>
      <c r="H79" s="53">
        <v>0</v>
      </c>
      <c r="I79" s="53">
        <v>3</v>
      </c>
      <c r="J79" s="53">
        <v>1</v>
      </c>
      <c r="K79" s="53">
        <v>0</v>
      </c>
      <c r="L79" s="53">
        <v>1</v>
      </c>
      <c r="M79" s="53">
        <v>0</v>
      </c>
      <c r="N79" s="53">
        <f>SUM(F79:M79)</f>
        <v>6</v>
      </c>
      <c r="O79" s="24"/>
      <c r="P79" s="24"/>
      <c r="Q79" s="24"/>
      <c r="R79" s="24"/>
      <c r="S79" s="26"/>
      <c r="T79" s="26"/>
      <c r="U79" s="26"/>
      <c r="V79" s="26"/>
    </row>
    <row r="80" spans="2:22" s="27" customFormat="1" ht="12.75" customHeight="1">
      <c r="B80" s="62" t="s">
        <v>117</v>
      </c>
      <c r="C80" s="63"/>
      <c r="D80" s="63"/>
      <c r="E80" s="54" t="s">
        <v>80</v>
      </c>
      <c r="F80" s="53">
        <f>F81+F82</f>
        <v>0</v>
      </c>
      <c r="G80" s="53">
        <f aca="true" t="shared" si="30" ref="G80:N80">G81+G82</f>
        <v>1</v>
      </c>
      <c r="H80" s="53">
        <f t="shared" si="30"/>
        <v>0</v>
      </c>
      <c r="I80" s="53">
        <f t="shared" si="30"/>
        <v>0</v>
      </c>
      <c r="J80" s="53">
        <f t="shared" si="30"/>
        <v>1</v>
      </c>
      <c r="K80" s="53">
        <f t="shared" si="30"/>
        <v>0</v>
      </c>
      <c r="L80" s="53">
        <f t="shared" si="30"/>
        <v>0</v>
      </c>
      <c r="M80" s="53">
        <f t="shared" si="30"/>
        <v>0</v>
      </c>
      <c r="N80" s="53">
        <f t="shared" si="30"/>
        <v>2</v>
      </c>
      <c r="O80" s="24"/>
      <c r="P80" s="24"/>
      <c r="Q80" s="24"/>
      <c r="R80" s="24"/>
      <c r="S80" s="26"/>
      <c r="T80" s="26"/>
      <c r="U80" s="26"/>
      <c r="V80" s="26"/>
    </row>
    <row r="81" spans="2:22" s="27" customFormat="1" ht="12.75" customHeight="1">
      <c r="B81" s="62" t="s">
        <v>116</v>
      </c>
      <c r="C81" s="63"/>
      <c r="D81" s="63"/>
      <c r="E81" s="54" t="s">
        <v>81</v>
      </c>
      <c r="F81" s="53">
        <f>F84+F87</f>
        <v>0</v>
      </c>
      <c r="G81" s="53">
        <f aca="true" t="shared" si="31" ref="G81:N81">G84+G87</f>
        <v>0</v>
      </c>
      <c r="H81" s="53">
        <f t="shared" si="31"/>
        <v>0</v>
      </c>
      <c r="I81" s="53">
        <f t="shared" si="31"/>
        <v>0</v>
      </c>
      <c r="J81" s="53">
        <f t="shared" si="31"/>
        <v>0</v>
      </c>
      <c r="K81" s="53">
        <f t="shared" si="31"/>
        <v>0</v>
      </c>
      <c r="L81" s="53">
        <f t="shared" si="31"/>
        <v>0</v>
      </c>
      <c r="M81" s="53">
        <f t="shared" si="31"/>
        <v>0</v>
      </c>
      <c r="N81" s="53">
        <f t="shared" si="31"/>
        <v>0</v>
      </c>
      <c r="O81" s="24"/>
      <c r="P81" s="24"/>
      <c r="Q81" s="24"/>
      <c r="R81" s="24"/>
      <c r="S81" s="26"/>
      <c r="T81" s="26"/>
      <c r="U81" s="26"/>
      <c r="V81" s="26"/>
    </row>
    <row r="82" spans="2:22" s="27" customFormat="1" ht="12.75" customHeight="1">
      <c r="B82" s="62" t="s">
        <v>115</v>
      </c>
      <c r="C82" s="63"/>
      <c r="D82" s="63"/>
      <c r="E82" s="54" t="s">
        <v>82</v>
      </c>
      <c r="F82" s="53">
        <f>F85+F88</f>
        <v>0</v>
      </c>
      <c r="G82" s="53">
        <f aca="true" t="shared" si="32" ref="G82:N82">G85+G88</f>
        <v>1</v>
      </c>
      <c r="H82" s="53">
        <f t="shared" si="32"/>
        <v>0</v>
      </c>
      <c r="I82" s="53">
        <f t="shared" si="32"/>
        <v>0</v>
      </c>
      <c r="J82" s="53">
        <f t="shared" si="32"/>
        <v>1</v>
      </c>
      <c r="K82" s="53">
        <f t="shared" si="32"/>
        <v>0</v>
      </c>
      <c r="L82" s="53">
        <f t="shared" si="32"/>
        <v>0</v>
      </c>
      <c r="M82" s="53">
        <f t="shared" si="32"/>
        <v>0</v>
      </c>
      <c r="N82" s="53">
        <f t="shared" si="32"/>
        <v>2</v>
      </c>
      <c r="O82" s="24"/>
      <c r="P82" s="24"/>
      <c r="Q82" s="24"/>
      <c r="R82" s="24"/>
      <c r="S82" s="26"/>
      <c r="T82" s="26"/>
      <c r="U82" s="26"/>
      <c r="V82" s="26"/>
    </row>
    <row r="83" spans="2:22" s="27" customFormat="1" ht="12.75" customHeight="1">
      <c r="B83" s="62" t="s">
        <v>114</v>
      </c>
      <c r="C83" s="63"/>
      <c r="D83" s="63"/>
      <c r="E83" s="54" t="s">
        <v>83</v>
      </c>
      <c r="F83" s="53">
        <f>F84+F85</f>
        <v>0</v>
      </c>
      <c r="G83" s="53">
        <f aca="true" t="shared" si="33" ref="G83:N83">G84+G85</f>
        <v>1</v>
      </c>
      <c r="H83" s="53">
        <f t="shared" si="33"/>
        <v>0</v>
      </c>
      <c r="I83" s="53">
        <f t="shared" si="33"/>
        <v>0</v>
      </c>
      <c r="J83" s="53">
        <f t="shared" si="33"/>
        <v>0</v>
      </c>
      <c r="K83" s="53">
        <f t="shared" si="33"/>
        <v>0</v>
      </c>
      <c r="L83" s="53">
        <f t="shared" si="33"/>
        <v>0</v>
      </c>
      <c r="M83" s="53">
        <f t="shared" si="33"/>
        <v>0</v>
      </c>
      <c r="N83" s="53">
        <f t="shared" si="33"/>
        <v>1</v>
      </c>
      <c r="O83" s="24"/>
      <c r="P83" s="24"/>
      <c r="Q83" s="24"/>
      <c r="R83" s="24"/>
      <c r="S83" s="26"/>
      <c r="T83" s="26"/>
      <c r="U83" s="26"/>
      <c r="V83" s="26"/>
    </row>
    <row r="84" spans="2:22" s="27" customFormat="1" ht="12.75" customHeight="1">
      <c r="B84" s="62" t="s">
        <v>113</v>
      </c>
      <c r="C84" s="63"/>
      <c r="D84" s="63"/>
      <c r="E84" s="54" t="s">
        <v>84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f>SUM(F84:M84)</f>
        <v>0</v>
      </c>
      <c r="O84" s="24"/>
      <c r="P84" s="24"/>
      <c r="Q84" s="24"/>
      <c r="R84" s="24"/>
      <c r="S84" s="26"/>
      <c r="T84" s="26"/>
      <c r="U84" s="26"/>
      <c r="V84" s="26"/>
    </row>
    <row r="85" spans="2:22" s="27" customFormat="1" ht="12.75" customHeight="1">
      <c r="B85" s="62" t="s">
        <v>112</v>
      </c>
      <c r="C85" s="63"/>
      <c r="D85" s="63"/>
      <c r="E85" s="54" t="s">
        <v>85</v>
      </c>
      <c r="F85" s="53">
        <v>0</v>
      </c>
      <c r="G85" s="53">
        <v>1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f>SUM(F85:M85)</f>
        <v>1</v>
      </c>
      <c r="O85" s="24"/>
      <c r="P85" s="24"/>
      <c r="Q85" s="24"/>
      <c r="R85" s="24"/>
      <c r="S85" s="26"/>
      <c r="T85" s="26"/>
      <c r="U85" s="26"/>
      <c r="V85" s="26"/>
    </row>
    <row r="86" spans="2:22" s="27" customFormat="1" ht="12.75" customHeight="1">
      <c r="B86" s="62" t="s">
        <v>111</v>
      </c>
      <c r="C86" s="63"/>
      <c r="D86" s="63"/>
      <c r="E86" s="54" t="s">
        <v>86</v>
      </c>
      <c r="F86" s="53">
        <f>F87+F88</f>
        <v>0</v>
      </c>
      <c r="G86" s="53">
        <f aca="true" t="shared" si="34" ref="G86:N86">G87+G88</f>
        <v>0</v>
      </c>
      <c r="H86" s="53">
        <f t="shared" si="34"/>
        <v>0</v>
      </c>
      <c r="I86" s="53">
        <f t="shared" si="34"/>
        <v>0</v>
      </c>
      <c r="J86" s="53">
        <f t="shared" si="34"/>
        <v>1</v>
      </c>
      <c r="K86" s="53">
        <f t="shared" si="34"/>
        <v>0</v>
      </c>
      <c r="L86" s="53">
        <f t="shared" si="34"/>
        <v>0</v>
      </c>
      <c r="M86" s="53">
        <f t="shared" si="34"/>
        <v>0</v>
      </c>
      <c r="N86" s="53">
        <f t="shared" si="34"/>
        <v>1</v>
      </c>
      <c r="O86" s="24"/>
      <c r="P86" s="24"/>
      <c r="Q86" s="24"/>
      <c r="R86" s="24"/>
      <c r="S86" s="26"/>
      <c r="T86" s="26"/>
      <c r="U86" s="26"/>
      <c r="V86" s="26"/>
    </row>
    <row r="87" spans="2:22" s="27" customFormat="1" ht="12.75" customHeight="1">
      <c r="B87" s="62" t="s">
        <v>110</v>
      </c>
      <c r="C87" s="63"/>
      <c r="D87" s="63"/>
      <c r="E87" s="54" t="s">
        <v>87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f>SUM(F87:M87)</f>
        <v>0</v>
      </c>
      <c r="O87" s="24"/>
      <c r="P87" s="24"/>
      <c r="Q87" s="24"/>
      <c r="R87" s="24"/>
      <c r="S87" s="26"/>
      <c r="T87" s="26"/>
      <c r="U87" s="26"/>
      <c r="V87" s="26"/>
    </row>
    <row r="88" spans="2:22" s="27" customFormat="1" ht="12.75" customHeight="1">
      <c r="B88" s="62" t="s">
        <v>109</v>
      </c>
      <c r="C88" s="63"/>
      <c r="D88" s="63"/>
      <c r="E88" s="54" t="s">
        <v>88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f>SUM(F88:M88)</f>
        <v>1</v>
      </c>
      <c r="O88" s="24"/>
      <c r="P88" s="24"/>
      <c r="Q88" s="24"/>
      <c r="R88" s="24"/>
      <c r="S88" s="26"/>
      <c r="T88" s="26"/>
      <c r="U88" s="26"/>
      <c r="V88" s="26"/>
    </row>
    <row r="89" spans="2:22" s="27" customFormat="1" ht="12.75" customHeight="1">
      <c r="B89" s="62" t="s">
        <v>173</v>
      </c>
      <c r="C89" s="63"/>
      <c r="D89" s="63"/>
      <c r="E89" s="54" t="s">
        <v>89</v>
      </c>
      <c r="F89" s="53">
        <f>F90+F91</f>
        <v>36</v>
      </c>
      <c r="G89" s="53">
        <f aca="true" t="shared" si="35" ref="G89:N89">G90+G91</f>
        <v>9</v>
      </c>
      <c r="H89" s="53">
        <f t="shared" si="35"/>
        <v>12</v>
      </c>
      <c r="I89" s="53">
        <f t="shared" si="35"/>
        <v>33</v>
      </c>
      <c r="J89" s="53">
        <f t="shared" si="35"/>
        <v>3</v>
      </c>
      <c r="K89" s="53">
        <f t="shared" si="35"/>
        <v>3</v>
      </c>
      <c r="L89" s="53">
        <f t="shared" si="35"/>
        <v>11</v>
      </c>
      <c r="M89" s="53">
        <f t="shared" si="35"/>
        <v>26</v>
      </c>
      <c r="N89" s="53">
        <f t="shared" si="35"/>
        <v>133</v>
      </c>
      <c r="O89" s="24"/>
      <c r="P89" s="24"/>
      <c r="Q89" s="24"/>
      <c r="R89" s="24"/>
      <c r="S89" s="26"/>
      <c r="T89" s="26"/>
      <c r="U89" s="26"/>
      <c r="V89" s="26"/>
    </row>
    <row r="90" spans="2:22" s="27" customFormat="1" ht="12.75" customHeight="1">
      <c r="B90" s="62" t="s">
        <v>174</v>
      </c>
      <c r="C90" s="63"/>
      <c r="D90" s="63"/>
      <c r="E90" s="54" t="s">
        <v>90</v>
      </c>
      <c r="F90" s="53">
        <f>F93+F96</f>
        <v>15</v>
      </c>
      <c r="G90" s="53">
        <f aca="true" t="shared" si="36" ref="G90:N90">G93+G96</f>
        <v>3</v>
      </c>
      <c r="H90" s="53">
        <f t="shared" si="36"/>
        <v>4</v>
      </c>
      <c r="I90" s="53">
        <f t="shared" si="36"/>
        <v>6</v>
      </c>
      <c r="J90" s="53">
        <f t="shared" si="36"/>
        <v>0</v>
      </c>
      <c r="K90" s="53">
        <f t="shared" si="36"/>
        <v>2</v>
      </c>
      <c r="L90" s="53">
        <f t="shared" si="36"/>
        <v>0</v>
      </c>
      <c r="M90" s="53">
        <f t="shared" si="36"/>
        <v>4</v>
      </c>
      <c r="N90" s="53">
        <f t="shared" si="36"/>
        <v>34</v>
      </c>
      <c r="O90" s="24"/>
      <c r="P90" s="24"/>
      <c r="Q90" s="24"/>
      <c r="R90" s="24"/>
      <c r="S90" s="26"/>
      <c r="T90" s="26"/>
      <c r="U90" s="26"/>
      <c r="V90" s="26"/>
    </row>
    <row r="91" spans="2:22" s="27" customFormat="1" ht="12.75" customHeight="1">
      <c r="B91" s="62" t="s">
        <v>175</v>
      </c>
      <c r="C91" s="63"/>
      <c r="D91" s="63"/>
      <c r="E91" s="54" t="s">
        <v>91</v>
      </c>
      <c r="F91" s="53">
        <f>F94+F97</f>
        <v>21</v>
      </c>
      <c r="G91" s="53">
        <f aca="true" t="shared" si="37" ref="G91:N91">G94+G97</f>
        <v>6</v>
      </c>
      <c r="H91" s="53">
        <f t="shared" si="37"/>
        <v>8</v>
      </c>
      <c r="I91" s="53">
        <f t="shared" si="37"/>
        <v>27</v>
      </c>
      <c r="J91" s="53">
        <f t="shared" si="37"/>
        <v>3</v>
      </c>
      <c r="K91" s="53">
        <f t="shared" si="37"/>
        <v>1</v>
      </c>
      <c r="L91" s="53">
        <f t="shared" si="37"/>
        <v>11</v>
      </c>
      <c r="M91" s="53">
        <f t="shared" si="37"/>
        <v>22</v>
      </c>
      <c r="N91" s="53">
        <f t="shared" si="37"/>
        <v>99</v>
      </c>
      <c r="O91" s="24"/>
      <c r="P91" s="24"/>
      <c r="Q91" s="24"/>
      <c r="R91" s="24"/>
      <c r="S91" s="26"/>
      <c r="T91" s="26"/>
      <c r="U91" s="26"/>
      <c r="V91" s="26"/>
    </row>
    <row r="92" spans="2:22" s="27" customFormat="1" ht="12.75" customHeight="1">
      <c r="B92" s="62" t="s">
        <v>176</v>
      </c>
      <c r="C92" s="63"/>
      <c r="D92" s="63"/>
      <c r="E92" s="54" t="s">
        <v>92</v>
      </c>
      <c r="F92" s="53">
        <f>F93+F94</f>
        <v>18</v>
      </c>
      <c r="G92" s="53">
        <f aca="true" t="shared" si="38" ref="G92:N92">G93+G94</f>
        <v>4</v>
      </c>
      <c r="H92" s="53">
        <f t="shared" si="38"/>
        <v>7</v>
      </c>
      <c r="I92" s="53">
        <f t="shared" si="38"/>
        <v>15</v>
      </c>
      <c r="J92" s="53">
        <f t="shared" si="38"/>
        <v>2</v>
      </c>
      <c r="K92" s="53">
        <f t="shared" si="38"/>
        <v>3</v>
      </c>
      <c r="L92" s="53">
        <f t="shared" si="38"/>
        <v>7</v>
      </c>
      <c r="M92" s="53">
        <f t="shared" si="38"/>
        <v>11</v>
      </c>
      <c r="N92" s="53">
        <f t="shared" si="38"/>
        <v>67</v>
      </c>
      <c r="O92" s="24"/>
      <c r="P92" s="24"/>
      <c r="Q92" s="24"/>
      <c r="R92" s="24"/>
      <c r="S92" s="26"/>
      <c r="T92" s="26"/>
      <c r="U92" s="26"/>
      <c r="V92" s="26"/>
    </row>
    <row r="93" spans="2:22" s="27" customFormat="1" ht="12.75" customHeight="1">
      <c r="B93" s="62" t="s">
        <v>177</v>
      </c>
      <c r="C93" s="63"/>
      <c r="D93" s="63"/>
      <c r="E93" s="54" t="s">
        <v>93</v>
      </c>
      <c r="F93" s="53">
        <f>SUM(F48+F57+F66+F75)</f>
        <v>5</v>
      </c>
      <c r="G93" s="53">
        <f aca="true" t="shared" si="39" ref="G93:N93">SUM(G48+G57+G66+G75)</f>
        <v>2</v>
      </c>
      <c r="H93" s="53">
        <f t="shared" si="39"/>
        <v>3</v>
      </c>
      <c r="I93" s="53">
        <f t="shared" si="39"/>
        <v>4</v>
      </c>
      <c r="J93" s="53">
        <f t="shared" si="39"/>
        <v>0</v>
      </c>
      <c r="K93" s="53">
        <f t="shared" si="39"/>
        <v>2</v>
      </c>
      <c r="L93" s="53">
        <f t="shared" si="39"/>
        <v>0</v>
      </c>
      <c r="M93" s="53">
        <f t="shared" si="39"/>
        <v>2</v>
      </c>
      <c r="N93" s="53">
        <f t="shared" si="39"/>
        <v>18</v>
      </c>
      <c r="O93" s="24"/>
      <c r="P93" s="24"/>
      <c r="Q93" s="24"/>
      <c r="R93" s="24"/>
      <c r="S93" s="26"/>
      <c r="T93" s="26"/>
      <c r="U93" s="26"/>
      <c r="V93" s="26"/>
    </row>
    <row r="94" spans="2:22" s="27" customFormat="1" ht="12.75" customHeight="1">
      <c r="B94" s="62" t="s">
        <v>178</v>
      </c>
      <c r="C94" s="63"/>
      <c r="D94" s="63"/>
      <c r="E94" s="54" t="s">
        <v>94</v>
      </c>
      <c r="F94" s="53">
        <f>SUM(F49+F58+F67+F76)</f>
        <v>13</v>
      </c>
      <c r="G94" s="53">
        <f aca="true" t="shared" si="40" ref="G94:N94">SUM(G49+G58+G67+G76)</f>
        <v>2</v>
      </c>
      <c r="H94" s="53">
        <f t="shared" si="40"/>
        <v>4</v>
      </c>
      <c r="I94" s="53">
        <f t="shared" si="40"/>
        <v>11</v>
      </c>
      <c r="J94" s="53">
        <f t="shared" si="40"/>
        <v>2</v>
      </c>
      <c r="K94" s="53">
        <f t="shared" si="40"/>
        <v>1</v>
      </c>
      <c r="L94" s="53">
        <f t="shared" si="40"/>
        <v>7</v>
      </c>
      <c r="M94" s="53">
        <f t="shared" si="40"/>
        <v>9</v>
      </c>
      <c r="N94" s="53">
        <f t="shared" si="40"/>
        <v>49</v>
      </c>
      <c r="O94" s="24"/>
      <c r="P94" s="24"/>
      <c r="Q94" s="24"/>
      <c r="R94" s="24"/>
      <c r="S94" s="26"/>
      <c r="T94" s="26"/>
      <c r="U94" s="26"/>
      <c r="V94" s="26"/>
    </row>
    <row r="95" spans="2:22" s="27" customFormat="1" ht="12.75" customHeight="1">
      <c r="B95" s="62" t="s">
        <v>179</v>
      </c>
      <c r="C95" s="63"/>
      <c r="D95" s="63"/>
      <c r="E95" s="54" t="s">
        <v>95</v>
      </c>
      <c r="F95" s="53">
        <f>F96+F97</f>
        <v>18</v>
      </c>
      <c r="G95" s="53">
        <f aca="true" t="shared" si="41" ref="G95:N95">G96+G97</f>
        <v>5</v>
      </c>
      <c r="H95" s="53">
        <f t="shared" si="41"/>
        <v>5</v>
      </c>
      <c r="I95" s="53">
        <f t="shared" si="41"/>
        <v>18</v>
      </c>
      <c r="J95" s="53">
        <f t="shared" si="41"/>
        <v>1</v>
      </c>
      <c r="K95" s="53">
        <f t="shared" si="41"/>
        <v>0</v>
      </c>
      <c r="L95" s="53">
        <f t="shared" si="41"/>
        <v>4</v>
      </c>
      <c r="M95" s="53">
        <f t="shared" si="41"/>
        <v>15</v>
      </c>
      <c r="N95" s="53">
        <f t="shared" si="41"/>
        <v>66</v>
      </c>
      <c r="O95" s="24"/>
      <c r="P95" s="24"/>
      <c r="Q95" s="24"/>
      <c r="R95" s="24"/>
      <c r="S95" s="26"/>
      <c r="T95" s="26"/>
      <c r="U95" s="26"/>
      <c r="V95" s="26"/>
    </row>
    <row r="96" spans="2:22" s="27" customFormat="1" ht="12.75" customHeight="1">
      <c r="B96" s="62" t="s">
        <v>180</v>
      </c>
      <c r="C96" s="63"/>
      <c r="D96" s="63"/>
      <c r="E96" s="54" t="s">
        <v>96</v>
      </c>
      <c r="F96" s="53">
        <f>SUM(F51+F60+F69+F78)</f>
        <v>10</v>
      </c>
      <c r="G96" s="53">
        <f aca="true" t="shared" si="42" ref="G96:N96">SUM(G51+G60+G69+G78)</f>
        <v>1</v>
      </c>
      <c r="H96" s="53">
        <f t="shared" si="42"/>
        <v>1</v>
      </c>
      <c r="I96" s="53">
        <f t="shared" si="42"/>
        <v>2</v>
      </c>
      <c r="J96" s="53">
        <f t="shared" si="42"/>
        <v>0</v>
      </c>
      <c r="K96" s="53">
        <f t="shared" si="42"/>
        <v>0</v>
      </c>
      <c r="L96" s="53">
        <f t="shared" si="42"/>
        <v>0</v>
      </c>
      <c r="M96" s="53">
        <f t="shared" si="42"/>
        <v>2</v>
      </c>
      <c r="N96" s="53">
        <f t="shared" si="42"/>
        <v>16</v>
      </c>
      <c r="O96" s="24"/>
      <c r="P96" s="24"/>
      <c r="Q96" s="24"/>
      <c r="R96" s="24"/>
      <c r="S96" s="26"/>
      <c r="T96" s="26"/>
      <c r="U96" s="26"/>
      <c r="V96" s="26"/>
    </row>
    <row r="97" spans="2:22" s="27" customFormat="1" ht="12.75" customHeight="1">
      <c r="B97" s="62" t="s">
        <v>181</v>
      </c>
      <c r="C97" s="63"/>
      <c r="D97" s="63"/>
      <c r="E97" s="54" t="s">
        <v>97</v>
      </c>
      <c r="F97" s="53">
        <f>SUM(F52+F61+F70+F79)</f>
        <v>8</v>
      </c>
      <c r="G97" s="53">
        <f aca="true" t="shared" si="43" ref="G97:N97">SUM(G52+G61+G70+G79)</f>
        <v>4</v>
      </c>
      <c r="H97" s="53">
        <f t="shared" si="43"/>
        <v>4</v>
      </c>
      <c r="I97" s="53">
        <f t="shared" si="43"/>
        <v>16</v>
      </c>
      <c r="J97" s="53">
        <f t="shared" si="43"/>
        <v>1</v>
      </c>
      <c r="K97" s="53">
        <f t="shared" si="43"/>
        <v>0</v>
      </c>
      <c r="L97" s="53">
        <f t="shared" si="43"/>
        <v>4</v>
      </c>
      <c r="M97" s="53">
        <f t="shared" si="43"/>
        <v>13</v>
      </c>
      <c r="N97" s="53">
        <f t="shared" si="43"/>
        <v>50</v>
      </c>
      <c r="O97" s="24"/>
      <c r="P97" s="24"/>
      <c r="Q97" s="24"/>
      <c r="R97" s="24"/>
      <c r="S97" s="26"/>
      <c r="T97" s="26"/>
      <c r="U97" s="26"/>
      <c r="V97" s="26"/>
    </row>
    <row r="98" spans="2:22" s="27" customFormat="1" ht="12.75" customHeight="1">
      <c r="B98" s="62" t="s">
        <v>182</v>
      </c>
      <c r="C98" s="63"/>
      <c r="D98" s="63"/>
      <c r="E98" s="54" t="s">
        <v>147</v>
      </c>
      <c r="F98" s="53">
        <f>F99+F100</f>
        <v>7</v>
      </c>
      <c r="G98" s="53">
        <f aca="true" t="shared" si="44" ref="G98:N98">G99+G100</f>
        <v>1</v>
      </c>
      <c r="H98" s="53">
        <f t="shared" si="44"/>
        <v>2</v>
      </c>
      <c r="I98" s="53">
        <f t="shared" si="44"/>
        <v>5</v>
      </c>
      <c r="J98" s="53">
        <f t="shared" si="44"/>
        <v>2</v>
      </c>
      <c r="K98" s="53">
        <f t="shared" si="44"/>
        <v>0</v>
      </c>
      <c r="L98" s="53">
        <f t="shared" si="44"/>
        <v>2</v>
      </c>
      <c r="M98" s="53">
        <f t="shared" si="44"/>
        <v>7</v>
      </c>
      <c r="N98" s="53">
        <f t="shared" si="44"/>
        <v>26</v>
      </c>
      <c r="O98" s="24"/>
      <c r="P98" s="24"/>
      <c r="Q98" s="24"/>
      <c r="R98" s="24"/>
      <c r="S98" s="26"/>
      <c r="T98" s="26"/>
      <c r="U98" s="26"/>
      <c r="V98" s="26"/>
    </row>
    <row r="99" spans="2:22" s="27" customFormat="1" ht="12.75" customHeight="1">
      <c r="B99" s="62" t="s">
        <v>183</v>
      </c>
      <c r="C99" s="63"/>
      <c r="D99" s="63"/>
      <c r="E99" s="54" t="s">
        <v>148</v>
      </c>
      <c r="F99" s="53">
        <f>F102+F105</f>
        <v>2</v>
      </c>
      <c r="G99" s="53">
        <f aca="true" t="shared" si="45" ref="G99:N99">G102+G105</f>
        <v>0</v>
      </c>
      <c r="H99" s="53">
        <f t="shared" si="45"/>
        <v>1</v>
      </c>
      <c r="I99" s="53">
        <f t="shared" si="45"/>
        <v>1</v>
      </c>
      <c r="J99" s="53">
        <f t="shared" si="45"/>
        <v>0</v>
      </c>
      <c r="K99" s="53">
        <f t="shared" si="45"/>
        <v>0</v>
      </c>
      <c r="L99" s="53">
        <f t="shared" si="45"/>
        <v>0</v>
      </c>
      <c r="M99" s="53">
        <f t="shared" si="45"/>
        <v>1</v>
      </c>
      <c r="N99" s="53">
        <f t="shared" si="45"/>
        <v>5</v>
      </c>
      <c r="O99" s="24"/>
      <c r="P99" s="24"/>
      <c r="Q99" s="24"/>
      <c r="R99" s="24"/>
      <c r="S99" s="26"/>
      <c r="T99" s="26"/>
      <c r="U99" s="26"/>
      <c r="V99" s="26"/>
    </row>
    <row r="100" spans="2:22" s="27" customFormat="1" ht="12.75" customHeight="1">
      <c r="B100" s="62" t="s">
        <v>184</v>
      </c>
      <c r="C100" s="63"/>
      <c r="D100" s="63"/>
      <c r="E100" s="54" t="s">
        <v>149</v>
      </c>
      <c r="F100" s="53">
        <f>F103+F106</f>
        <v>5</v>
      </c>
      <c r="G100" s="53">
        <f aca="true" t="shared" si="46" ref="G100:N100">G103+G106</f>
        <v>1</v>
      </c>
      <c r="H100" s="53">
        <f t="shared" si="46"/>
        <v>1</v>
      </c>
      <c r="I100" s="53">
        <f t="shared" si="46"/>
        <v>4</v>
      </c>
      <c r="J100" s="53">
        <f t="shared" si="46"/>
        <v>2</v>
      </c>
      <c r="K100" s="53">
        <f t="shared" si="46"/>
        <v>0</v>
      </c>
      <c r="L100" s="53">
        <f t="shared" si="46"/>
        <v>2</v>
      </c>
      <c r="M100" s="53">
        <f t="shared" si="46"/>
        <v>6</v>
      </c>
      <c r="N100" s="53">
        <f t="shared" si="46"/>
        <v>21</v>
      </c>
      <c r="O100" s="24"/>
      <c r="P100" s="24"/>
      <c r="Q100" s="24"/>
      <c r="R100" s="24"/>
      <c r="S100" s="26"/>
      <c r="T100" s="26"/>
      <c r="U100" s="26"/>
      <c r="V100" s="26"/>
    </row>
    <row r="101" spans="2:22" s="27" customFormat="1" ht="12.75" customHeight="1">
      <c r="B101" s="62" t="s">
        <v>185</v>
      </c>
      <c r="C101" s="63"/>
      <c r="D101" s="63"/>
      <c r="E101" s="54" t="s">
        <v>150</v>
      </c>
      <c r="F101" s="53">
        <f>F102+F103</f>
        <v>6</v>
      </c>
      <c r="G101" s="53">
        <f aca="true" t="shared" si="47" ref="G101:N101">G102+G103</f>
        <v>1</v>
      </c>
      <c r="H101" s="53">
        <f t="shared" si="47"/>
        <v>2</v>
      </c>
      <c r="I101" s="53">
        <f t="shared" si="47"/>
        <v>2</v>
      </c>
      <c r="J101" s="53">
        <f t="shared" si="47"/>
        <v>1</v>
      </c>
      <c r="K101" s="53">
        <f t="shared" si="47"/>
        <v>0</v>
      </c>
      <c r="L101" s="53">
        <f t="shared" si="47"/>
        <v>1</v>
      </c>
      <c r="M101" s="53">
        <f t="shared" si="47"/>
        <v>3</v>
      </c>
      <c r="N101" s="53">
        <f t="shared" si="47"/>
        <v>16</v>
      </c>
      <c r="O101" s="24"/>
      <c r="P101" s="24"/>
      <c r="Q101" s="24"/>
      <c r="R101" s="24"/>
      <c r="S101" s="26"/>
      <c r="T101" s="26"/>
      <c r="U101" s="26"/>
      <c r="V101" s="26"/>
    </row>
    <row r="102" spans="2:22" s="27" customFormat="1" ht="12.75" customHeight="1">
      <c r="B102" s="62" t="s">
        <v>186</v>
      </c>
      <c r="C102" s="63"/>
      <c r="D102" s="63"/>
      <c r="E102" s="54" t="s">
        <v>187</v>
      </c>
      <c r="F102" s="53">
        <v>1</v>
      </c>
      <c r="G102" s="53">
        <v>0</v>
      </c>
      <c r="H102" s="53">
        <v>1</v>
      </c>
      <c r="I102" s="53">
        <v>1</v>
      </c>
      <c r="J102" s="53">
        <v>0</v>
      </c>
      <c r="K102" s="53">
        <v>0</v>
      </c>
      <c r="L102" s="53">
        <v>0</v>
      </c>
      <c r="M102" s="53">
        <v>0</v>
      </c>
      <c r="N102" s="53">
        <f>SUM(F102:M102)</f>
        <v>3</v>
      </c>
      <c r="O102" s="24"/>
      <c r="P102" s="24"/>
      <c r="Q102" s="24"/>
      <c r="R102" s="24"/>
      <c r="S102" s="26"/>
      <c r="T102" s="26"/>
      <c r="U102" s="26"/>
      <c r="V102" s="26"/>
    </row>
    <row r="103" spans="2:22" s="27" customFormat="1" ht="12.75" customHeight="1">
      <c r="B103" s="62" t="s">
        <v>188</v>
      </c>
      <c r="C103" s="63"/>
      <c r="D103" s="63"/>
      <c r="E103" s="54" t="s">
        <v>189</v>
      </c>
      <c r="F103" s="53">
        <v>5</v>
      </c>
      <c r="G103" s="53">
        <v>1</v>
      </c>
      <c r="H103" s="53">
        <v>1</v>
      </c>
      <c r="I103" s="53">
        <v>1</v>
      </c>
      <c r="J103" s="53">
        <v>1</v>
      </c>
      <c r="K103" s="53">
        <v>0</v>
      </c>
      <c r="L103" s="53">
        <v>1</v>
      </c>
      <c r="M103" s="53">
        <v>3</v>
      </c>
      <c r="N103" s="53">
        <f>SUM(F103:M103)</f>
        <v>13</v>
      </c>
      <c r="O103" s="24"/>
      <c r="P103" s="24"/>
      <c r="Q103" s="24"/>
      <c r="R103" s="24"/>
      <c r="S103" s="26"/>
      <c r="T103" s="26"/>
      <c r="U103" s="26"/>
      <c r="V103" s="26"/>
    </row>
    <row r="104" spans="2:22" s="27" customFormat="1" ht="12.75" customHeight="1">
      <c r="B104" s="62" t="s">
        <v>190</v>
      </c>
      <c r="C104" s="63"/>
      <c r="D104" s="63"/>
      <c r="E104" s="54" t="s">
        <v>151</v>
      </c>
      <c r="F104" s="53">
        <f>F105+F106</f>
        <v>1</v>
      </c>
      <c r="G104" s="53">
        <f aca="true" t="shared" si="48" ref="G104:N104">G105+G106</f>
        <v>0</v>
      </c>
      <c r="H104" s="53">
        <f t="shared" si="48"/>
        <v>0</v>
      </c>
      <c r="I104" s="53">
        <f t="shared" si="48"/>
        <v>3</v>
      </c>
      <c r="J104" s="53">
        <f t="shared" si="48"/>
        <v>1</v>
      </c>
      <c r="K104" s="53">
        <f t="shared" si="48"/>
        <v>0</v>
      </c>
      <c r="L104" s="53">
        <f t="shared" si="48"/>
        <v>1</v>
      </c>
      <c r="M104" s="53">
        <f t="shared" si="48"/>
        <v>4</v>
      </c>
      <c r="N104" s="53">
        <f t="shared" si="48"/>
        <v>10</v>
      </c>
      <c r="O104" s="24"/>
      <c r="P104" s="24"/>
      <c r="Q104" s="24"/>
      <c r="R104" s="24"/>
      <c r="S104" s="26"/>
      <c r="T104" s="26"/>
      <c r="U104" s="26"/>
      <c r="V104" s="26"/>
    </row>
    <row r="105" spans="2:22" s="27" customFormat="1" ht="12.75" customHeight="1">
      <c r="B105" s="62" t="s">
        <v>191</v>
      </c>
      <c r="C105" s="63"/>
      <c r="D105" s="63"/>
      <c r="E105" s="54" t="s">
        <v>192</v>
      </c>
      <c r="F105" s="53">
        <v>1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1</v>
      </c>
      <c r="N105" s="53">
        <f>SUM(F105:M105)</f>
        <v>2</v>
      </c>
      <c r="O105" s="24"/>
      <c r="P105" s="24"/>
      <c r="Q105" s="24"/>
      <c r="R105" s="24"/>
      <c r="S105" s="26"/>
      <c r="T105" s="26"/>
      <c r="U105" s="26"/>
      <c r="V105" s="26"/>
    </row>
    <row r="106" spans="2:22" s="27" customFormat="1" ht="12.75" customHeight="1">
      <c r="B106" s="62" t="s">
        <v>193</v>
      </c>
      <c r="C106" s="63"/>
      <c r="D106" s="63"/>
      <c r="E106" s="54" t="s">
        <v>194</v>
      </c>
      <c r="F106" s="53">
        <v>0</v>
      </c>
      <c r="G106" s="53">
        <v>0</v>
      </c>
      <c r="H106" s="53">
        <v>0</v>
      </c>
      <c r="I106" s="53">
        <v>3</v>
      </c>
      <c r="J106" s="53">
        <v>1</v>
      </c>
      <c r="K106" s="53">
        <v>0</v>
      </c>
      <c r="L106" s="53">
        <v>1</v>
      </c>
      <c r="M106" s="53">
        <v>3</v>
      </c>
      <c r="N106" s="53">
        <f>SUM(F106:M106)</f>
        <v>8</v>
      </c>
      <c r="O106" s="24"/>
      <c r="P106" s="24"/>
      <c r="Q106" s="24"/>
      <c r="R106" s="24"/>
      <c r="S106" s="26"/>
      <c r="T106" s="26"/>
      <c r="U106" s="26"/>
      <c r="V106" s="26"/>
    </row>
    <row r="107" spans="2:22" s="27" customFormat="1" ht="12.75" customHeight="1">
      <c r="B107" s="62" t="s">
        <v>195</v>
      </c>
      <c r="C107" s="63"/>
      <c r="D107" s="63"/>
      <c r="E107" s="54" t="s">
        <v>98</v>
      </c>
      <c r="F107" s="53">
        <f>F108+F109</f>
        <v>9</v>
      </c>
      <c r="G107" s="53">
        <f aca="true" t="shared" si="49" ref="G107:N107">G108+G109</f>
        <v>2</v>
      </c>
      <c r="H107" s="53">
        <f t="shared" si="49"/>
        <v>5</v>
      </c>
      <c r="I107" s="53">
        <f t="shared" si="49"/>
        <v>4</v>
      </c>
      <c r="J107" s="53">
        <f t="shared" si="49"/>
        <v>0</v>
      </c>
      <c r="K107" s="53">
        <f t="shared" si="49"/>
        <v>1</v>
      </c>
      <c r="L107" s="53">
        <f t="shared" si="49"/>
        <v>0</v>
      </c>
      <c r="M107" s="53">
        <f t="shared" si="49"/>
        <v>5</v>
      </c>
      <c r="N107" s="53">
        <f t="shared" si="49"/>
        <v>26</v>
      </c>
      <c r="O107" s="24"/>
      <c r="P107" s="24"/>
      <c r="Q107" s="24"/>
      <c r="R107" s="24"/>
      <c r="S107" s="26"/>
      <c r="T107" s="26"/>
      <c r="U107" s="26"/>
      <c r="V107" s="26"/>
    </row>
    <row r="108" spans="2:22" s="27" customFormat="1" ht="12.75" customHeight="1">
      <c r="B108" s="62" t="s">
        <v>196</v>
      </c>
      <c r="C108" s="63"/>
      <c r="D108" s="63"/>
      <c r="E108" s="54" t="s">
        <v>197</v>
      </c>
      <c r="F108" s="53">
        <f>F111+F114</f>
        <v>5</v>
      </c>
      <c r="G108" s="53">
        <f aca="true" t="shared" si="50" ref="G108:N108">G111+G114</f>
        <v>2</v>
      </c>
      <c r="H108" s="53">
        <f t="shared" si="50"/>
        <v>2</v>
      </c>
      <c r="I108" s="53">
        <f t="shared" si="50"/>
        <v>2</v>
      </c>
      <c r="J108" s="53">
        <f t="shared" si="50"/>
        <v>0</v>
      </c>
      <c r="K108" s="53">
        <f t="shared" si="50"/>
        <v>0</v>
      </c>
      <c r="L108" s="53">
        <f t="shared" si="50"/>
        <v>0</v>
      </c>
      <c r="M108" s="53">
        <f t="shared" si="50"/>
        <v>2</v>
      </c>
      <c r="N108" s="53">
        <f t="shared" si="50"/>
        <v>13</v>
      </c>
      <c r="O108" s="24"/>
      <c r="P108" s="24"/>
      <c r="Q108" s="24"/>
      <c r="R108" s="24"/>
      <c r="S108" s="26"/>
      <c r="T108" s="26"/>
      <c r="U108" s="26"/>
      <c r="V108" s="26"/>
    </row>
    <row r="109" spans="2:22" s="27" customFormat="1" ht="12.75" customHeight="1">
      <c r="B109" s="62" t="s">
        <v>198</v>
      </c>
      <c r="C109" s="63"/>
      <c r="D109" s="63"/>
      <c r="E109" s="54" t="s">
        <v>199</v>
      </c>
      <c r="F109" s="53">
        <f>F112+F115</f>
        <v>4</v>
      </c>
      <c r="G109" s="53">
        <f aca="true" t="shared" si="51" ref="G109:N109">G112+G115</f>
        <v>0</v>
      </c>
      <c r="H109" s="53">
        <f t="shared" si="51"/>
        <v>3</v>
      </c>
      <c r="I109" s="53">
        <f t="shared" si="51"/>
        <v>2</v>
      </c>
      <c r="J109" s="53">
        <f t="shared" si="51"/>
        <v>0</v>
      </c>
      <c r="K109" s="53">
        <f t="shared" si="51"/>
        <v>1</v>
      </c>
      <c r="L109" s="53">
        <f t="shared" si="51"/>
        <v>0</v>
      </c>
      <c r="M109" s="53">
        <f t="shared" si="51"/>
        <v>3</v>
      </c>
      <c r="N109" s="53">
        <f t="shared" si="51"/>
        <v>13</v>
      </c>
      <c r="O109" s="24"/>
      <c r="P109" s="24"/>
      <c r="Q109" s="24"/>
      <c r="R109" s="24"/>
      <c r="S109" s="26"/>
      <c r="T109" s="26"/>
      <c r="U109" s="26"/>
      <c r="V109" s="26"/>
    </row>
    <row r="110" spans="2:22" s="27" customFormat="1" ht="12.75" customHeight="1">
      <c r="B110" s="62" t="s">
        <v>200</v>
      </c>
      <c r="C110" s="63"/>
      <c r="D110" s="63"/>
      <c r="E110" s="54" t="s">
        <v>201</v>
      </c>
      <c r="F110" s="53">
        <f>F111+F112</f>
        <v>3</v>
      </c>
      <c r="G110" s="53">
        <f aca="true" t="shared" si="52" ref="G110:N110">G111+G112</f>
        <v>2</v>
      </c>
      <c r="H110" s="53">
        <f t="shared" si="52"/>
        <v>3</v>
      </c>
      <c r="I110" s="53">
        <f t="shared" si="52"/>
        <v>1</v>
      </c>
      <c r="J110" s="53">
        <f t="shared" si="52"/>
        <v>0</v>
      </c>
      <c r="K110" s="53">
        <f t="shared" si="52"/>
        <v>0</v>
      </c>
      <c r="L110" s="53">
        <f t="shared" si="52"/>
        <v>0</v>
      </c>
      <c r="M110" s="53">
        <f t="shared" si="52"/>
        <v>2</v>
      </c>
      <c r="N110" s="53">
        <f t="shared" si="52"/>
        <v>11</v>
      </c>
      <c r="O110" s="24"/>
      <c r="P110" s="24"/>
      <c r="Q110" s="24"/>
      <c r="R110" s="24"/>
      <c r="S110" s="26"/>
      <c r="T110" s="26"/>
      <c r="U110" s="26"/>
      <c r="V110" s="26"/>
    </row>
    <row r="111" spans="2:22" s="27" customFormat="1" ht="12.75" customHeight="1">
      <c r="B111" s="62" t="s">
        <v>202</v>
      </c>
      <c r="C111" s="63"/>
      <c r="D111" s="63"/>
      <c r="E111" s="54" t="s">
        <v>203</v>
      </c>
      <c r="F111" s="53">
        <v>3</v>
      </c>
      <c r="G111" s="53">
        <v>2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f>SUM(F111:M111)</f>
        <v>6</v>
      </c>
      <c r="O111" s="24"/>
      <c r="P111" s="24"/>
      <c r="Q111" s="24"/>
      <c r="R111" s="24"/>
      <c r="S111" s="26"/>
      <c r="T111" s="26"/>
      <c r="U111" s="26"/>
      <c r="V111" s="26"/>
    </row>
    <row r="112" spans="2:22" s="27" customFormat="1" ht="12.75" customHeight="1">
      <c r="B112" s="62" t="s">
        <v>204</v>
      </c>
      <c r="C112" s="63"/>
      <c r="D112" s="63"/>
      <c r="E112" s="54" t="s">
        <v>205</v>
      </c>
      <c r="F112" s="53">
        <v>0</v>
      </c>
      <c r="G112" s="53">
        <v>0</v>
      </c>
      <c r="H112" s="53">
        <v>2</v>
      </c>
      <c r="I112" s="53">
        <v>1</v>
      </c>
      <c r="J112" s="53">
        <v>0</v>
      </c>
      <c r="K112" s="53">
        <v>0</v>
      </c>
      <c r="L112" s="53">
        <v>0</v>
      </c>
      <c r="M112" s="53">
        <v>2</v>
      </c>
      <c r="N112" s="53">
        <f>SUM(F112:M112)</f>
        <v>5</v>
      </c>
      <c r="O112" s="24"/>
      <c r="P112" s="24"/>
      <c r="Q112" s="24"/>
      <c r="R112" s="24"/>
      <c r="S112" s="26"/>
      <c r="T112" s="26"/>
      <c r="U112" s="26"/>
      <c r="V112" s="26"/>
    </row>
    <row r="113" spans="2:22" s="27" customFormat="1" ht="12.75" customHeight="1">
      <c r="B113" s="62" t="s">
        <v>206</v>
      </c>
      <c r="C113" s="63"/>
      <c r="D113" s="63"/>
      <c r="E113" s="54" t="s">
        <v>207</v>
      </c>
      <c r="F113" s="53">
        <f>F114+F115</f>
        <v>6</v>
      </c>
      <c r="G113" s="53">
        <f aca="true" t="shared" si="53" ref="G113:N113">G114+G115</f>
        <v>0</v>
      </c>
      <c r="H113" s="53">
        <f t="shared" si="53"/>
        <v>2</v>
      </c>
      <c r="I113" s="53">
        <f t="shared" si="53"/>
        <v>3</v>
      </c>
      <c r="J113" s="53">
        <f t="shared" si="53"/>
        <v>0</v>
      </c>
      <c r="K113" s="53">
        <f t="shared" si="53"/>
        <v>1</v>
      </c>
      <c r="L113" s="53">
        <f t="shared" si="53"/>
        <v>0</v>
      </c>
      <c r="M113" s="53">
        <f t="shared" si="53"/>
        <v>3</v>
      </c>
      <c r="N113" s="53">
        <f t="shared" si="53"/>
        <v>15</v>
      </c>
      <c r="O113" s="24"/>
      <c r="P113" s="24"/>
      <c r="Q113" s="24"/>
      <c r="R113" s="24"/>
      <c r="S113" s="26"/>
      <c r="T113" s="26"/>
      <c r="U113" s="26"/>
      <c r="V113" s="26"/>
    </row>
    <row r="114" spans="2:22" s="27" customFormat="1" ht="12.75" customHeight="1">
      <c r="B114" s="62" t="s">
        <v>208</v>
      </c>
      <c r="C114" s="63"/>
      <c r="D114" s="63"/>
      <c r="E114" s="54" t="s">
        <v>209</v>
      </c>
      <c r="F114" s="53">
        <v>2</v>
      </c>
      <c r="G114" s="53">
        <v>0</v>
      </c>
      <c r="H114" s="53">
        <v>1</v>
      </c>
      <c r="I114" s="53">
        <v>2</v>
      </c>
      <c r="J114" s="53">
        <v>0</v>
      </c>
      <c r="K114" s="53">
        <v>0</v>
      </c>
      <c r="L114" s="53">
        <v>0</v>
      </c>
      <c r="M114" s="53">
        <v>2</v>
      </c>
      <c r="N114" s="53">
        <f>SUM(F114:M114)</f>
        <v>7</v>
      </c>
      <c r="O114" s="24"/>
      <c r="P114" s="24"/>
      <c r="Q114" s="24"/>
      <c r="R114" s="24"/>
      <c r="S114" s="26"/>
      <c r="T114" s="26"/>
      <c r="U114" s="26"/>
      <c r="V114" s="26"/>
    </row>
    <row r="115" spans="2:22" s="27" customFormat="1" ht="12.75" customHeight="1">
      <c r="B115" s="62" t="s">
        <v>210</v>
      </c>
      <c r="C115" s="63"/>
      <c r="D115" s="63"/>
      <c r="E115" s="54" t="s">
        <v>211</v>
      </c>
      <c r="F115" s="53">
        <v>4</v>
      </c>
      <c r="G115" s="53">
        <v>0</v>
      </c>
      <c r="H115" s="53">
        <v>1</v>
      </c>
      <c r="I115" s="53">
        <v>1</v>
      </c>
      <c r="J115" s="53">
        <v>0</v>
      </c>
      <c r="K115" s="53">
        <v>1</v>
      </c>
      <c r="L115" s="53">
        <v>0</v>
      </c>
      <c r="M115" s="53">
        <v>1</v>
      </c>
      <c r="N115" s="53">
        <f>SUM(F115:M115)</f>
        <v>8</v>
      </c>
      <c r="O115" s="24"/>
      <c r="P115" s="24"/>
      <c r="Q115" s="24"/>
      <c r="R115" s="24"/>
      <c r="S115" s="26"/>
      <c r="T115" s="26"/>
      <c r="U115" s="26"/>
      <c r="V115" s="26"/>
    </row>
    <row r="116" spans="2:22" s="27" customFormat="1" ht="12.75" customHeight="1">
      <c r="B116" s="62" t="s">
        <v>212</v>
      </c>
      <c r="C116" s="63"/>
      <c r="D116" s="63"/>
      <c r="E116" s="54" t="s">
        <v>99</v>
      </c>
      <c r="F116" s="53">
        <f>F117+F118</f>
        <v>56</v>
      </c>
      <c r="G116" s="53">
        <f aca="true" t="shared" si="54" ref="G116:N116">G117+G118</f>
        <v>17</v>
      </c>
      <c r="H116" s="53">
        <f t="shared" si="54"/>
        <v>45</v>
      </c>
      <c r="I116" s="53">
        <f t="shared" si="54"/>
        <v>43</v>
      </c>
      <c r="J116" s="53">
        <f t="shared" si="54"/>
        <v>5</v>
      </c>
      <c r="K116" s="53">
        <f t="shared" si="54"/>
        <v>8</v>
      </c>
      <c r="L116" s="53">
        <f t="shared" si="54"/>
        <v>18</v>
      </c>
      <c r="M116" s="53">
        <f t="shared" si="54"/>
        <v>32</v>
      </c>
      <c r="N116" s="53">
        <f t="shared" si="54"/>
        <v>224</v>
      </c>
      <c r="O116" s="24"/>
      <c r="P116" s="24"/>
      <c r="Q116" s="24"/>
      <c r="R116" s="24"/>
      <c r="S116" s="26"/>
      <c r="T116" s="26"/>
      <c r="U116" s="26"/>
      <c r="V116" s="26"/>
    </row>
    <row r="117" spans="2:22" s="27" customFormat="1" ht="12.75" customHeight="1">
      <c r="B117" s="62" t="s">
        <v>213</v>
      </c>
      <c r="C117" s="63"/>
      <c r="D117" s="63"/>
      <c r="E117" s="54" t="s">
        <v>214</v>
      </c>
      <c r="F117" s="53">
        <f>F120+F123</f>
        <v>37</v>
      </c>
      <c r="G117" s="53">
        <f aca="true" t="shared" si="55" ref="G117:N117">G120+G123</f>
        <v>6</v>
      </c>
      <c r="H117" s="53">
        <f t="shared" si="55"/>
        <v>22</v>
      </c>
      <c r="I117" s="53">
        <f t="shared" si="55"/>
        <v>14</v>
      </c>
      <c r="J117" s="53">
        <f t="shared" si="55"/>
        <v>0</v>
      </c>
      <c r="K117" s="53">
        <f t="shared" si="55"/>
        <v>2</v>
      </c>
      <c r="L117" s="53">
        <f t="shared" si="55"/>
        <v>10</v>
      </c>
      <c r="M117" s="53">
        <f t="shared" si="55"/>
        <v>8</v>
      </c>
      <c r="N117" s="53">
        <f t="shared" si="55"/>
        <v>99</v>
      </c>
      <c r="O117" s="24"/>
      <c r="P117" s="24"/>
      <c r="Q117" s="24"/>
      <c r="R117" s="24"/>
      <c r="S117" s="26"/>
      <c r="T117" s="26"/>
      <c r="U117" s="26"/>
      <c r="V117" s="26"/>
    </row>
    <row r="118" spans="2:22" s="27" customFormat="1" ht="12.75" customHeight="1">
      <c r="B118" s="62" t="s">
        <v>215</v>
      </c>
      <c r="C118" s="63"/>
      <c r="D118" s="63"/>
      <c r="E118" s="54" t="s">
        <v>216</v>
      </c>
      <c r="F118" s="53">
        <f>F121+F124</f>
        <v>19</v>
      </c>
      <c r="G118" s="53">
        <f aca="true" t="shared" si="56" ref="G118:N118">G121+G124</f>
        <v>11</v>
      </c>
      <c r="H118" s="53">
        <f t="shared" si="56"/>
        <v>23</v>
      </c>
      <c r="I118" s="53">
        <f t="shared" si="56"/>
        <v>29</v>
      </c>
      <c r="J118" s="53">
        <f t="shared" si="56"/>
        <v>5</v>
      </c>
      <c r="K118" s="53">
        <f t="shared" si="56"/>
        <v>6</v>
      </c>
      <c r="L118" s="53">
        <f t="shared" si="56"/>
        <v>8</v>
      </c>
      <c r="M118" s="53">
        <f t="shared" si="56"/>
        <v>24</v>
      </c>
      <c r="N118" s="53">
        <f t="shared" si="56"/>
        <v>125</v>
      </c>
      <c r="O118" s="24"/>
      <c r="P118" s="24"/>
      <c r="Q118" s="24"/>
      <c r="R118" s="24"/>
      <c r="S118" s="26"/>
      <c r="T118" s="26"/>
      <c r="U118" s="26"/>
      <c r="V118" s="26"/>
    </row>
    <row r="119" spans="2:22" s="27" customFormat="1" ht="12.75" customHeight="1">
      <c r="B119" s="62" t="s">
        <v>217</v>
      </c>
      <c r="C119" s="63"/>
      <c r="D119" s="63"/>
      <c r="E119" s="54" t="s">
        <v>100</v>
      </c>
      <c r="F119" s="53">
        <f>F120+F121</f>
        <v>36</v>
      </c>
      <c r="G119" s="53">
        <f aca="true" t="shared" si="57" ref="G119:N119">G120+G121</f>
        <v>11</v>
      </c>
      <c r="H119" s="53">
        <f t="shared" si="57"/>
        <v>31</v>
      </c>
      <c r="I119" s="53">
        <f t="shared" si="57"/>
        <v>23</v>
      </c>
      <c r="J119" s="53">
        <f t="shared" si="57"/>
        <v>3</v>
      </c>
      <c r="K119" s="53">
        <f t="shared" si="57"/>
        <v>2</v>
      </c>
      <c r="L119" s="53">
        <f t="shared" si="57"/>
        <v>9</v>
      </c>
      <c r="M119" s="53">
        <f t="shared" si="57"/>
        <v>19</v>
      </c>
      <c r="N119" s="53">
        <f t="shared" si="57"/>
        <v>134</v>
      </c>
      <c r="O119" s="24"/>
      <c r="P119" s="24"/>
      <c r="Q119" s="24"/>
      <c r="R119" s="24"/>
      <c r="S119" s="26"/>
      <c r="T119" s="26"/>
      <c r="U119" s="26"/>
      <c r="V119" s="26"/>
    </row>
    <row r="120" spans="2:22" s="27" customFormat="1" ht="12.75" customHeight="1">
      <c r="B120" s="62" t="s">
        <v>218</v>
      </c>
      <c r="C120" s="63"/>
      <c r="D120" s="63"/>
      <c r="E120" s="54" t="s">
        <v>219</v>
      </c>
      <c r="F120" s="53">
        <v>23</v>
      </c>
      <c r="G120" s="53">
        <v>5</v>
      </c>
      <c r="H120" s="53">
        <v>18</v>
      </c>
      <c r="I120" s="53">
        <v>10</v>
      </c>
      <c r="J120" s="53">
        <v>0</v>
      </c>
      <c r="K120" s="53">
        <v>1</v>
      </c>
      <c r="L120" s="53">
        <v>6</v>
      </c>
      <c r="M120" s="53">
        <v>5</v>
      </c>
      <c r="N120" s="53">
        <f>SUM(F120:M120)</f>
        <v>68</v>
      </c>
      <c r="O120" s="24"/>
      <c r="P120" s="24"/>
      <c r="Q120" s="24"/>
      <c r="R120" s="24"/>
      <c r="S120" s="26"/>
      <c r="T120" s="26"/>
      <c r="U120" s="26"/>
      <c r="V120" s="26"/>
    </row>
    <row r="121" spans="2:22" s="27" customFormat="1" ht="12.75" customHeight="1">
      <c r="B121" s="62" t="s">
        <v>220</v>
      </c>
      <c r="C121" s="63"/>
      <c r="D121" s="63"/>
      <c r="E121" s="54" t="s">
        <v>221</v>
      </c>
      <c r="F121" s="53">
        <v>13</v>
      </c>
      <c r="G121" s="53">
        <v>6</v>
      </c>
      <c r="H121" s="53">
        <v>13</v>
      </c>
      <c r="I121" s="53">
        <v>13</v>
      </c>
      <c r="J121" s="53">
        <v>3</v>
      </c>
      <c r="K121" s="53">
        <v>1</v>
      </c>
      <c r="L121" s="53">
        <v>3</v>
      </c>
      <c r="M121" s="53">
        <v>14</v>
      </c>
      <c r="N121" s="53">
        <f>SUM(F121:M121)</f>
        <v>66</v>
      </c>
      <c r="O121" s="24"/>
      <c r="P121" s="24"/>
      <c r="Q121" s="24"/>
      <c r="R121" s="24"/>
      <c r="S121" s="26"/>
      <c r="T121" s="26"/>
      <c r="U121" s="26"/>
      <c r="V121" s="26"/>
    </row>
    <row r="122" spans="2:22" s="27" customFormat="1" ht="12.75" customHeight="1">
      <c r="B122" s="62" t="s">
        <v>222</v>
      </c>
      <c r="C122" s="63"/>
      <c r="D122" s="63"/>
      <c r="E122" s="54" t="s">
        <v>101</v>
      </c>
      <c r="F122" s="53">
        <f>F123+F124</f>
        <v>20</v>
      </c>
      <c r="G122" s="53">
        <f aca="true" t="shared" si="58" ref="G122:N122">G123+G124</f>
        <v>6</v>
      </c>
      <c r="H122" s="53">
        <f t="shared" si="58"/>
        <v>14</v>
      </c>
      <c r="I122" s="53">
        <f t="shared" si="58"/>
        <v>20</v>
      </c>
      <c r="J122" s="53">
        <f t="shared" si="58"/>
        <v>2</v>
      </c>
      <c r="K122" s="53">
        <f t="shared" si="58"/>
        <v>6</v>
      </c>
      <c r="L122" s="53">
        <f t="shared" si="58"/>
        <v>9</v>
      </c>
      <c r="M122" s="53">
        <f t="shared" si="58"/>
        <v>13</v>
      </c>
      <c r="N122" s="53">
        <f t="shared" si="58"/>
        <v>90</v>
      </c>
      <c r="O122" s="24"/>
      <c r="P122" s="24"/>
      <c r="Q122" s="24"/>
      <c r="R122" s="24"/>
      <c r="S122" s="26"/>
      <c r="T122" s="26"/>
      <c r="U122" s="26"/>
      <c r="V122" s="26"/>
    </row>
    <row r="123" spans="2:22" s="27" customFormat="1" ht="12.75" customHeight="1">
      <c r="B123" s="62" t="s">
        <v>223</v>
      </c>
      <c r="C123" s="63"/>
      <c r="D123" s="63"/>
      <c r="E123" s="54" t="s">
        <v>224</v>
      </c>
      <c r="F123" s="53">
        <v>14</v>
      </c>
      <c r="G123" s="53">
        <v>1</v>
      </c>
      <c r="H123" s="53">
        <v>4</v>
      </c>
      <c r="I123" s="53">
        <v>4</v>
      </c>
      <c r="J123" s="53">
        <v>0</v>
      </c>
      <c r="K123" s="53">
        <v>1</v>
      </c>
      <c r="L123" s="53">
        <v>4</v>
      </c>
      <c r="M123" s="53">
        <v>3</v>
      </c>
      <c r="N123" s="53">
        <f>SUM(F123:M123)</f>
        <v>31</v>
      </c>
      <c r="O123" s="24"/>
      <c r="P123" s="24"/>
      <c r="Q123" s="24"/>
      <c r="R123" s="24"/>
      <c r="S123" s="26"/>
      <c r="T123" s="26"/>
      <c r="U123" s="26"/>
      <c r="V123" s="26"/>
    </row>
    <row r="124" spans="2:22" s="27" customFormat="1" ht="12.75" customHeight="1">
      <c r="B124" s="62" t="s">
        <v>225</v>
      </c>
      <c r="C124" s="63"/>
      <c r="D124" s="63"/>
      <c r="E124" s="54" t="s">
        <v>226</v>
      </c>
      <c r="F124" s="53">
        <v>6</v>
      </c>
      <c r="G124" s="53">
        <v>5</v>
      </c>
      <c r="H124" s="53">
        <v>10</v>
      </c>
      <c r="I124" s="53">
        <v>16</v>
      </c>
      <c r="J124" s="53">
        <v>2</v>
      </c>
      <c r="K124" s="53">
        <v>5</v>
      </c>
      <c r="L124" s="53">
        <v>5</v>
      </c>
      <c r="M124" s="53">
        <v>10</v>
      </c>
      <c r="N124" s="53">
        <f>SUM(F124:M124)</f>
        <v>59</v>
      </c>
      <c r="O124" s="24"/>
      <c r="P124" s="24"/>
      <c r="Q124" s="24"/>
      <c r="R124" s="24"/>
      <c r="S124" s="26"/>
      <c r="T124" s="26"/>
      <c r="U124" s="26"/>
      <c r="V124" s="26"/>
    </row>
    <row r="125" spans="2:22" s="27" customFormat="1" ht="12.75" customHeight="1">
      <c r="B125" s="62" t="s">
        <v>227</v>
      </c>
      <c r="C125" s="63"/>
      <c r="D125" s="63"/>
      <c r="E125" s="54" t="s">
        <v>152</v>
      </c>
      <c r="F125" s="53">
        <f>F126+F127</f>
        <v>105</v>
      </c>
      <c r="G125" s="53">
        <f aca="true" t="shared" si="59" ref="G125:N125">G126+G127</f>
        <v>42</v>
      </c>
      <c r="H125" s="53">
        <f t="shared" si="59"/>
        <v>117</v>
      </c>
      <c r="I125" s="53">
        <f t="shared" si="59"/>
        <v>93</v>
      </c>
      <c r="J125" s="53">
        <f t="shared" si="59"/>
        <v>33</v>
      </c>
      <c r="K125" s="53">
        <f t="shared" si="59"/>
        <v>16</v>
      </c>
      <c r="L125" s="53">
        <f t="shared" si="59"/>
        <v>49</v>
      </c>
      <c r="M125" s="53">
        <f t="shared" si="59"/>
        <v>53</v>
      </c>
      <c r="N125" s="53">
        <f t="shared" si="59"/>
        <v>508</v>
      </c>
      <c r="O125" s="24"/>
      <c r="P125" s="24"/>
      <c r="Q125" s="24"/>
      <c r="R125" s="24"/>
      <c r="S125" s="26"/>
      <c r="T125" s="26"/>
      <c r="U125" s="26"/>
      <c r="V125" s="26"/>
    </row>
    <row r="126" spans="2:22" s="27" customFormat="1" ht="12.75" customHeight="1">
      <c r="B126" s="62" t="s">
        <v>228</v>
      </c>
      <c r="C126" s="63"/>
      <c r="D126" s="63"/>
      <c r="E126" s="54" t="s">
        <v>229</v>
      </c>
      <c r="F126" s="53">
        <f>F129+F132</f>
        <v>52</v>
      </c>
      <c r="G126" s="53">
        <f aca="true" t="shared" si="60" ref="G126:N126">G129+G132</f>
        <v>20</v>
      </c>
      <c r="H126" s="53">
        <f t="shared" si="60"/>
        <v>42</v>
      </c>
      <c r="I126" s="53">
        <f t="shared" si="60"/>
        <v>27</v>
      </c>
      <c r="J126" s="53">
        <f t="shared" si="60"/>
        <v>7</v>
      </c>
      <c r="K126" s="53">
        <f t="shared" si="60"/>
        <v>2</v>
      </c>
      <c r="L126" s="53">
        <f t="shared" si="60"/>
        <v>17</v>
      </c>
      <c r="M126" s="53">
        <f t="shared" si="60"/>
        <v>13</v>
      </c>
      <c r="N126" s="53">
        <f t="shared" si="60"/>
        <v>180</v>
      </c>
      <c r="O126" s="24"/>
      <c r="P126" s="24"/>
      <c r="Q126" s="24"/>
      <c r="R126" s="24"/>
      <c r="S126" s="26"/>
      <c r="T126" s="26"/>
      <c r="U126" s="26"/>
      <c r="V126" s="26"/>
    </row>
    <row r="127" spans="2:22" s="27" customFormat="1" ht="12.75" customHeight="1">
      <c r="B127" s="62" t="s">
        <v>230</v>
      </c>
      <c r="C127" s="63"/>
      <c r="D127" s="63"/>
      <c r="E127" s="54" t="s">
        <v>231</v>
      </c>
      <c r="F127" s="53">
        <f>F130+F133</f>
        <v>53</v>
      </c>
      <c r="G127" s="53">
        <f aca="true" t="shared" si="61" ref="G127:N127">G130+G133</f>
        <v>22</v>
      </c>
      <c r="H127" s="53">
        <f t="shared" si="61"/>
        <v>75</v>
      </c>
      <c r="I127" s="53">
        <f t="shared" si="61"/>
        <v>66</v>
      </c>
      <c r="J127" s="53">
        <f t="shared" si="61"/>
        <v>26</v>
      </c>
      <c r="K127" s="53">
        <f t="shared" si="61"/>
        <v>14</v>
      </c>
      <c r="L127" s="53">
        <f t="shared" si="61"/>
        <v>32</v>
      </c>
      <c r="M127" s="53">
        <f t="shared" si="61"/>
        <v>40</v>
      </c>
      <c r="N127" s="53">
        <f t="shared" si="61"/>
        <v>328</v>
      </c>
      <c r="O127" s="24"/>
      <c r="P127" s="24"/>
      <c r="Q127" s="24"/>
      <c r="R127" s="24"/>
      <c r="S127" s="26"/>
      <c r="T127" s="26"/>
      <c r="U127" s="26"/>
      <c r="V127" s="26"/>
    </row>
    <row r="128" spans="2:22" s="27" customFormat="1" ht="12.75" customHeight="1">
      <c r="B128" s="62" t="s">
        <v>232</v>
      </c>
      <c r="C128" s="63"/>
      <c r="D128" s="63"/>
      <c r="E128" s="54" t="s">
        <v>233</v>
      </c>
      <c r="F128" s="53">
        <f>F129+F130</f>
        <v>54</v>
      </c>
      <c r="G128" s="53">
        <f aca="true" t="shared" si="62" ref="G128:N128">G129+G130</f>
        <v>20</v>
      </c>
      <c r="H128" s="53">
        <f t="shared" si="62"/>
        <v>52</v>
      </c>
      <c r="I128" s="53">
        <f t="shared" si="62"/>
        <v>49</v>
      </c>
      <c r="J128" s="53">
        <f t="shared" si="62"/>
        <v>16</v>
      </c>
      <c r="K128" s="53">
        <f t="shared" si="62"/>
        <v>13</v>
      </c>
      <c r="L128" s="53">
        <f t="shared" si="62"/>
        <v>26</v>
      </c>
      <c r="M128" s="53">
        <f t="shared" si="62"/>
        <v>33</v>
      </c>
      <c r="N128" s="53">
        <f t="shared" si="62"/>
        <v>263</v>
      </c>
      <c r="O128" s="24"/>
      <c r="P128" s="24"/>
      <c r="Q128" s="24"/>
      <c r="R128" s="24"/>
      <c r="S128" s="26"/>
      <c r="T128" s="26"/>
      <c r="U128" s="26"/>
      <c r="V128" s="26"/>
    </row>
    <row r="129" spans="2:22" s="27" customFormat="1" ht="12.75" customHeight="1">
      <c r="B129" s="62" t="s">
        <v>234</v>
      </c>
      <c r="C129" s="63"/>
      <c r="D129" s="63"/>
      <c r="E129" s="54" t="s">
        <v>235</v>
      </c>
      <c r="F129" s="53">
        <v>26</v>
      </c>
      <c r="G129" s="53">
        <v>5</v>
      </c>
      <c r="H129" s="53">
        <v>21</v>
      </c>
      <c r="I129" s="53">
        <v>12</v>
      </c>
      <c r="J129" s="53">
        <v>5</v>
      </c>
      <c r="K129" s="53">
        <v>2</v>
      </c>
      <c r="L129" s="53">
        <v>9</v>
      </c>
      <c r="M129" s="53">
        <v>7</v>
      </c>
      <c r="N129" s="53">
        <f>SUM(F129:M129)</f>
        <v>87</v>
      </c>
      <c r="O129" s="24"/>
      <c r="P129" s="24"/>
      <c r="Q129" s="24"/>
      <c r="R129" s="24"/>
      <c r="S129" s="26"/>
      <c r="T129" s="26"/>
      <c r="U129" s="26"/>
      <c r="V129" s="26"/>
    </row>
    <row r="130" spans="2:22" s="27" customFormat="1" ht="12.75" customHeight="1">
      <c r="B130" s="62" t="s">
        <v>236</v>
      </c>
      <c r="C130" s="63"/>
      <c r="D130" s="63"/>
      <c r="E130" s="54" t="s">
        <v>237</v>
      </c>
      <c r="F130" s="53">
        <v>28</v>
      </c>
      <c r="G130" s="53">
        <v>15</v>
      </c>
      <c r="H130" s="53">
        <v>31</v>
      </c>
      <c r="I130" s="53">
        <v>37</v>
      </c>
      <c r="J130" s="53">
        <v>11</v>
      </c>
      <c r="K130" s="53">
        <v>11</v>
      </c>
      <c r="L130" s="53">
        <v>17</v>
      </c>
      <c r="M130" s="53">
        <v>26</v>
      </c>
      <c r="N130" s="53">
        <f>SUM(F130:M130)</f>
        <v>176</v>
      </c>
      <c r="O130" s="24"/>
      <c r="P130" s="24"/>
      <c r="Q130" s="24"/>
      <c r="R130" s="24"/>
      <c r="S130" s="26"/>
      <c r="T130" s="26"/>
      <c r="U130" s="26"/>
      <c r="V130" s="26"/>
    </row>
    <row r="131" spans="2:22" s="27" customFormat="1" ht="12.75" customHeight="1">
      <c r="B131" s="62" t="s">
        <v>238</v>
      </c>
      <c r="C131" s="63"/>
      <c r="D131" s="63"/>
      <c r="E131" s="54" t="s">
        <v>239</v>
      </c>
      <c r="F131" s="53">
        <f>F132+F133</f>
        <v>51</v>
      </c>
      <c r="G131" s="53">
        <f aca="true" t="shared" si="63" ref="G131:N131">G132+G133</f>
        <v>22</v>
      </c>
      <c r="H131" s="53">
        <f t="shared" si="63"/>
        <v>65</v>
      </c>
      <c r="I131" s="53">
        <f t="shared" si="63"/>
        <v>44</v>
      </c>
      <c r="J131" s="53">
        <f t="shared" si="63"/>
        <v>17</v>
      </c>
      <c r="K131" s="53">
        <f t="shared" si="63"/>
        <v>3</v>
      </c>
      <c r="L131" s="53">
        <f t="shared" si="63"/>
        <v>23</v>
      </c>
      <c r="M131" s="53">
        <f t="shared" si="63"/>
        <v>20</v>
      </c>
      <c r="N131" s="53">
        <f t="shared" si="63"/>
        <v>245</v>
      </c>
      <c r="O131" s="24"/>
      <c r="P131" s="24"/>
      <c r="Q131" s="24"/>
      <c r="R131" s="24"/>
      <c r="S131" s="26"/>
      <c r="T131" s="26"/>
      <c r="U131" s="26"/>
      <c r="V131" s="26"/>
    </row>
    <row r="132" spans="2:22" s="27" customFormat="1" ht="12.75" customHeight="1">
      <c r="B132" s="62" t="s">
        <v>240</v>
      </c>
      <c r="C132" s="63"/>
      <c r="D132" s="63"/>
      <c r="E132" s="54" t="s">
        <v>241</v>
      </c>
      <c r="F132" s="53">
        <v>26</v>
      </c>
      <c r="G132" s="53">
        <v>15</v>
      </c>
      <c r="H132" s="53">
        <v>21</v>
      </c>
      <c r="I132" s="53">
        <v>15</v>
      </c>
      <c r="J132" s="53">
        <v>2</v>
      </c>
      <c r="K132" s="53">
        <v>0</v>
      </c>
      <c r="L132" s="53">
        <v>8</v>
      </c>
      <c r="M132" s="53">
        <v>6</v>
      </c>
      <c r="N132" s="53">
        <f>SUM(F132:M132)</f>
        <v>93</v>
      </c>
      <c r="O132" s="24"/>
      <c r="P132" s="24"/>
      <c r="Q132" s="24"/>
      <c r="R132" s="24"/>
      <c r="S132" s="26"/>
      <c r="T132" s="26"/>
      <c r="U132" s="26"/>
      <c r="V132" s="26"/>
    </row>
    <row r="133" spans="2:22" s="27" customFormat="1" ht="12.75" customHeight="1">
      <c r="B133" s="62" t="s">
        <v>242</v>
      </c>
      <c r="C133" s="63"/>
      <c r="D133" s="63"/>
      <c r="E133" s="54" t="s">
        <v>243</v>
      </c>
      <c r="F133" s="53">
        <v>25</v>
      </c>
      <c r="G133" s="53">
        <v>7</v>
      </c>
      <c r="H133" s="53">
        <v>44</v>
      </c>
      <c r="I133" s="53">
        <v>29</v>
      </c>
      <c r="J133" s="53">
        <v>15</v>
      </c>
      <c r="K133" s="53">
        <v>3</v>
      </c>
      <c r="L133" s="53">
        <v>15</v>
      </c>
      <c r="M133" s="53">
        <v>14</v>
      </c>
      <c r="N133" s="53">
        <f>SUM(F133:M133)</f>
        <v>152</v>
      </c>
      <c r="O133" s="24"/>
      <c r="P133" s="24"/>
      <c r="Q133" s="24"/>
      <c r="R133" s="24"/>
      <c r="S133" s="26"/>
      <c r="T133" s="26"/>
      <c r="U133" s="26"/>
      <c r="V133" s="26"/>
    </row>
    <row r="134" spans="2:22" s="27" customFormat="1" ht="12.75" customHeight="1">
      <c r="B134" s="62" t="s">
        <v>244</v>
      </c>
      <c r="C134" s="63"/>
      <c r="D134" s="63"/>
      <c r="E134" s="54" t="s">
        <v>102</v>
      </c>
      <c r="F134" s="55">
        <f>SUM(F26/F25)*100</f>
        <v>0.5838304353344332</v>
      </c>
      <c r="G134" s="55">
        <f aca="true" t="shared" si="64" ref="G134:N134">(G26/G25)*100</f>
        <v>0.387914314038188</v>
      </c>
      <c r="H134" s="55">
        <f t="shared" si="64"/>
        <v>0.6481006160164271</v>
      </c>
      <c r="I134" s="55">
        <f t="shared" si="64"/>
        <v>0.5201769059785971</v>
      </c>
      <c r="J134" s="55">
        <f t="shared" si="64"/>
        <v>0.39689539601340623</v>
      </c>
      <c r="K134" s="55">
        <f t="shared" si="64"/>
        <v>0.37825059101654845</v>
      </c>
      <c r="L134" s="55">
        <f t="shared" si="64"/>
        <v>0.5667181865018033</v>
      </c>
      <c r="M134" s="55">
        <f t="shared" si="64"/>
        <v>0.5124977522028412</v>
      </c>
      <c r="N134" s="55">
        <f t="shared" si="64"/>
        <v>0.5289118403075284</v>
      </c>
      <c r="O134" s="28"/>
      <c r="P134" s="28"/>
      <c r="Q134" s="28"/>
      <c r="R134" s="28"/>
      <c r="S134" s="26"/>
      <c r="T134" s="26"/>
      <c r="U134" s="26"/>
      <c r="V134" s="26"/>
    </row>
    <row r="135" spans="2:22" s="27" customFormat="1" ht="12.75" customHeight="1">
      <c r="B135" s="62" t="s">
        <v>245</v>
      </c>
      <c r="C135" s="63"/>
      <c r="D135" s="63"/>
      <c r="E135" s="54" t="s">
        <v>103</v>
      </c>
      <c r="F135" s="55">
        <f>SUM(F27/F26)*100</f>
        <v>55.072463768115945</v>
      </c>
      <c r="G135" s="55">
        <f aca="true" t="shared" si="65" ref="G135:N135">SUM(G27/G26)*100</f>
        <v>52.22222222222223</v>
      </c>
      <c r="H135" s="55">
        <f t="shared" si="65"/>
        <v>51.48514851485149</v>
      </c>
      <c r="I135" s="55">
        <f t="shared" si="65"/>
        <v>49.33920704845815</v>
      </c>
      <c r="J135" s="55">
        <f t="shared" si="65"/>
        <v>51.11111111111111</v>
      </c>
      <c r="K135" s="55">
        <f t="shared" si="65"/>
        <v>68.75</v>
      </c>
      <c r="L135" s="55">
        <f t="shared" si="65"/>
        <v>54.54545454545454</v>
      </c>
      <c r="M135" s="55">
        <f t="shared" si="65"/>
        <v>54.385964912280706</v>
      </c>
      <c r="N135" s="55">
        <f t="shared" si="65"/>
        <v>53.1523642732049</v>
      </c>
      <c r="O135" s="28"/>
      <c r="P135" s="28"/>
      <c r="Q135" s="28"/>
      <c r="R135" s="28"/>
      <c r="S135" s="26"/>
      <c r="T135" s="26"/>
      <c r="U135" s="26"/>
      <c r="V135" s="26"/>
    </row>
    <row r="136" spans="2:22" s="27" customFormat="1" ht="12.75" customHeight="1">
      <c r="B136" s="62" t="s">
        <v>246</v>
      </c>
      <c r="C136" s="63"/>
      <c r="D136" s="63"/>
      <c r="E136" s="54" t="s">
        <v>104</v>
      </c>
      <c r="F136" s="55">
        <f>SUM(F28/F26)*100</f>
        <v>44.927536231884055</v>
      </c>
      <c r="G136" s="55">
        <f aca="true" t="shared" si="66" ref="G136:N136">SUM(G28/G26)*100</f>
        <v>47.77777777777778</v>
      </c>
      <c r="H136" s="55">
        <f t="shared" si="66"/>
        <v>48.51485148514851</v>
      </c>
      <c r="I136" s="55">
        <f t="shared" si="66"/>
        <v>50.66079295154186</v>
      </c>
      <c r="J136" s="55">
        <f t="shared" si="66"/>
        <v>48.888888888888886</v>
      </c>
      <c r="K136" s="55">
        <f t="shared" si="66"/>
        <v>31.25</v>
      </c>
      <c r="L136" s="55">
        <f t="shared" si="66"/>
        <v>45.45454545454545</v>
      </c>
      <c r="M136" s="55">
        <f t="shared" si="66"/>
        <v>45.614035087719294</v>
      </c>
      <c r="N136" s="55">
        <f t="shared" si="66"/>
        <v>46.8476357267951</v>
      </c>
      <c r="O136" s="28"/>
      <c r="P136" s="28"/>
      <c r="Q136" s="28"/>
      <c r="R136" s="28"/>
      <c r="S136" s="26"/>
      <c r="T136" s="26"/>
      <c r="U136" s="26"/>
      <c r="V136" s="26"/>
    </row>
    <row r="137" spans="2:22" s="27" customFormat="1" ht="12.75" customHeight="1">
      <c r="B137" s="62" t="s">
        <v>247</v>
      </c>
      <c r="C137" s="63"/>
      <c r="D137" s="63"/>
      <c r="E137" s="54" t="s">
        <v>105</v>
      </c>
      <c r="F137" s="55">
        <f>SUM(F33/F26)*100</f>
        <v>53.62318840579711</v>
      </c>
      <c r="G137" s="55">
        <f aca="true" t="shared" si="67" ref="G137:N137">SUM(G33/G26)*100</f>
        <v>42.22222222222222</v>
      </c>
      <c r="H137" s="55">
        <f t="shared" si="67"/>
        <v>39.10891089108911</v>
      </c>
      <c r="I137" s="55">
        <f t="shared" si="67"/>
        <v>29.515418502202646</v>
      </c>
      <c r="J137" s="55">
        <f t="shared" si="67"/>
        <v>15.555555555555555</v>
      </c>
      <c r="K137" s="55">
        <f t="shared" si="67"/>
        <v>21.875</v>
      </c>
      <c r="L137" s="55">
        <f t="shared" si="67"/>
        <v>33.33333333333333</v>
      </c>
      <c r="M137" s="55">
        <f t="shared" si="67"/>
        <v>20.46783625730994</v>
      </c>
      <c r="N137" s="55">
        <f t="shared" si="67"/>
        <v>36.25218914185639</v>
      </c>
      <c r="O137" s="28"/>
      <c r="P137" s="28"/>
      <c r="Q137" s="28"/>
      <c r="R137" s="28"/>
      <c r="S137" s="26"/>
      <c r="T137" s="26"/>
      <c r="U137" s="26"/>
      <c r="V137" s="26"/>
    </row>
    <row r="138" spans="2:22" s="27" customFormat="1" ht="12.75" customHeight="1">
      <c r="B138" s="62" t="s">
        <v>248</v>
      </c>
      <c r="C138" s="63"/>
      <c r="D138" s="63"/>
      <c r="E138" s="54" t="s">
        <v>106</v>
      </c>
      <c r="F138" s="55">
        <f>SUM(F34/F26)*100</f>
        <v>46.3768115942029</v>
      </c>
      <c r="G138" s="55">
        <f aca="true" t="shared" si="68" ref="G138:N138">SUM(G34/G26)*100</f>
        <v>57.77777777777777</v>
      </c>
      <c r="H138" s="55">
        <f t="shared" si="68"/>
        <v>60.89108910891089</v>
      </c>
      <c r="I138" s="55">
        <f t="shared" si="68"/>
        <v>70.48458149779736</v>
      </c>
      <c r="J138" s="55">
        <f t="shared" si="68"/>
        <v>84.44444444444444</v>
      </c>
      <c r="K138" s="55">
        <f t="shared" si="68"/>
        <v>78.125</v>
      </c>
      <c r="L138" s="55">
        <f t="shared" si="68"/>
        <v>66.66666666666666</v>
      </c>
      <c r="M138" s="55">
        <f t="shared" si="68"/>
        <v>79.53216374269006</v>
      </c>
      <c r="N138" s="55">
        <f t="shared" si="68"/>
        <v>63.74781085814361</v>
      </c>
      <c r="O138" s="28"/>
      <c r="P138" s="28"/>
      <c r="Q138" s="28"/>
      <c r="R138" s="28"/>
      <c r="S138" s="26"/>
      <c r="T138" s="26"/>
      <c r="U138" s="26"/>
      <c r="V138" s="26"/>
    </row>
    <row r="139" spans="2:22" s="27" customFormat="1" ht="12.75" customHeight="1">
      <c r="B139" s="62" t="s">
        <v>249</v>
      </c>
      <c r="C139" s="63"/>
      <c r="D139" s="63"/>
      <c r="E139" s="54" t="s">
        <v>258</v>
      </c>
      <c r="F139" s="55">
        <f>SUM(F35/F26)*100</f>
        <v>22.82608695652174</v>
      </c>
      <c r="G139" s="55">
        <f aca="true" t="shared" si="69" ref="G139:N139">SUM(G35/G26)*100</f>
        <v>21.11111111111111</v>
      </c>
      <c r="H139" s="55">
        <f t="shared" si="69"/>
        <v>10.396039603960396</v>
      </c>
      <c r="I139" s="55">
        <f t="shared" si="69"/>
        <v>21.58590308370044</v>
      </c>
      <c r="J139" s="55">
        <f t="shared" si="69"/>
        <v>4.444444444444445</v>
      </c>
      <c r="K139" s="55">
        <f t="shared" si="69"/>
        <v>12.5</v>
      </c>
      <c r="L139" s="55">
        <f t="shared" si="69"/>
        <v>19.19191919191919</v>
      </c>
      <c r="M139" s="55">
        <f t="shared" si="69"/>
        <v>28.07017543859649</v>
      </c>
      <c r="N139" s="55">
        <f t="shared" si="69"/>
        <v>19.702276707530647</v>
      </c>
      <c r="O139" s="28"/>
      <c r="P139" s="28"/>
      <c r="Q139" s="28"/>
      <c r="R139" s="28"/>
      <c r="S139" s="26"/>
      <c r="T139" s="26"/>
      <c r="U139" s="26"/>
      <c r="V139" s="26"/>
    </row>
    <row r="140" spans="2:22" s="27" customFormat="1" ht="12.75" customHeight="1">
      <c r="B140" s="62" t="s">
        <v>250</v>
      </c>
      <c r="C140" s="63"/>
      <c r="D140" s="63"/>
      <c r="E140" s="54" t="s">
        <v>259</v>
      </c>
      <c r="F140" s="55">
        <f>SUM(F36/F35)*100</f>
        <v>58.730158730158735</v>
      </c>
      <c r="G140" s="55">
        <f aca="true" t="shared" si="70" ref="G140:N140">SUM(G36/G35)*100</f>
        <v>36.84210526315789</v>
      </c>
      <c r="H140" s="55">
        <f t="shared" si="70"/>
        <v>38.095238095238095</v>
      </c>
      <c r="I140" s="55">
        <f t="shared" si="70"/>
        <v>34.69387755102041</v>
      </c>
      <c r="J140" s="55">
        <f t="shared" si="70"/>
        <v>0</v>
      </c>
      <c r="K140" s="55">
        <f t="shared" si="70"/>
        <v>25</v>
      </c>
      <c r="L140" s="55">
        <f t="shared" si="70"/>
        <v>31.57894736842105</v>
      </c>
      <c r="M140" s="55">
        <f t="shared" si="70"/>
        <v>14.583333333333334</v>
      </c>
      <c r="N140" s="55">
        <f t="shared" si="70"/>
        <v>36.888888888888886</v>
      </c>
      <c r="O140" s="28"/>
      <c r="P140" s="28"/>
      <c r="Q140" s="28"/>
      <c r="R140" s="28"/>
      <c r="S140" s="26"/>
      <c r="T140" s="26"/>
      <c r="U140" s="26"/>
      <c r="V140" s="26"/>
    </row>
    <row r="141" spans="2:22" s="27" customFormat="1" ht="12.75" customHeight="1">
      <c r="B141" s="62" t="s">
        <v>251</v>
      </c>
      <c r="C141" s="63"/>
      <c r="D141" s="63"/>
      <c r="E141" s="54" t="s">
        <v>260</v>
      </c>
      <c r="F141" s="55">
        <f>SUM(F37/F35)*100</f>
        <v>41.269841269841265</v>
      </c>
      <c r="G141" s="55">
        <f aca="true" t="shared" si="71" ref="G141:N141">SUM(G37/G35)*100</f>
        <v>63.1578947368421</v>
      </c>
      <c r="H141" s="55">
        <f t="shared" si="71"/>
        <v>61.904761904761905</v>
      </c>
      <c r="I141" s="55">
        <f t="shared" si="71"/>
        <v>65.3061224489796</v>
      </c>
      <c r="J141" s="55">
        <f t="shared" si="71"/>
        <v>100</v>
      </c>
      <c r="K141" s="55">
        <f t="shared" si="71"/>
        <v>75</v>
      </c>
      <c r="L141" s="55">
        <f t="shared" si="71"/>
        <v>68.42105263157895</v>
      </c>
      <c r="M141" s="55">
        <f t="shared" si="71"/>
        <v>85.41666666666666</v>
      </c>
      <c r="N141" s="55">
        <f t="shared" si="71"/>
        <v>63.11111111111111</v>
      </c>
      <c r="O141" s="28"/>
      <c r="P141" s="28"/>
      <c r="Q141" s="28"/>
      <c r="R141" s="28"/>
      <c r="S141" s="26"/>
      <c r="T141" s="26"/>
      <c r="U141" s="26"/>
      <c r="V141" s="26"/>
    </row>
    <row r="142" spans="2:22" s="27" customFormat="1" ht="12.75" customHeight="1">
      <c r="B142" s="62" t="s">
        <v>252</v>
      </c>
      <c r="C142" s="63"/>
      <c r="D142" s="63"/>
      <c r="E142" s="54" t="s">
        <v>107</v>
      </c>
      <c r="F142" s="55">
        <f>SUM(F89/F26)*100</f>
        <v>13.043478260869565</v>
      </c>
      <c r="G142" s="55">
        <f aca="true" t="shared" si="72" ref="G142:N142">SUM(G89/G26)*100</f>
        <v>10</v>
      </c>
      <c r="H142" s="55">
        <f t="shared" si="72"/>
        <v>5.9405940594059405</v>
      </c>
      <c r="I142" s="55">
        <f t="shared" si="72"/>
        <v>14.537444933920703</v>
      </c>
      <c r="J142" s="55">
        <f t="shared" si="72"/>
        <v>6.666666666666667</v>
      </c>
      <c r="K142" s="55">
        <f t="shared" si="72"/>
        <v>9.375</v>
      </c>
      <c r="L142" s="55">
        <f t="shared" si="72"/>
        <v>11.11111111111111</v>
      </c>
      <c r="M142" s="55">
        <f t="shared" si="72"/>
        <v>15.204678362573098</v>
      </c>
      <c r="N142" s="55">
        <f t="shared" si="72"/>
        <v>11.646234676007005</v>
      </c>
      <c r="O142" s="28"/>
      <c r="P142" s="28"/>
      <c r="Q142" s="28"/>
      <c r="R142" s="28"/>
      <c r="S142" s="26"/>
      <c r="T142" s="26"/>
      <c r="U142" s="26"/>
      <c r="V142" s="26"/>
    </row>
    <row r="143" spans="2:22" s="27" customFormat="1" ht="12.75" customHeight="1">
      <c r="B143" s="62" t="s">
        <v>253</v>
      </c>
      <c r="C143" s="63"/>
      <c r="D143" s="63"/>
      <c r="E143" s="54" t="s">
        <v>254</v>
      </c>
      <c r="F143" s="55">
        <f>SUM(F90/F89)*100</f>
        <v>41.66666666666667</v>
      </c>
      <c r="G143" s="55">
        <f aca="true" t="shared" si="73" ref="G143:N143">SUM(G90/G89)*100</f>
        <v>33.33333333333333</v>
      </c>
      <c r="H143" s="55">
        <f t="shared" si="73"/>
        <v>33.33333333333333</v>
      </c>
      <c r="I143" s="55">
        <f t="shared" si="73"/>
        <v>18.181818181818183</v>
      </c>
      <c r="J143" s="55">
        <f t="shared" si="73"/>
        <v>0</v>
      </c>
      <c r="K143" s="55">
        <f t="shared" si="73"/>
        <v>66.66666666666666</v>
      </c>
      <c r="L143" s="55">
        <f t="shared" si="73"/>
        <v>0</v>
      </c>
      <c r="M143" s="55">
        <f t="shared" si="73"/>
        <v>15.384615384615385</v>
      </c>
      <c r="N143" s="55">
        <f t="shared" si="73"/>
        <v>25.563909774436087</v>
      </c>
      <c r="O143" s="28"/>
      <c r="P143" s="28"/>
      <c r="Q143" s="28"/>
      <c r="R143" s="28"/>
      <c r="S143" s="26"/>
      <c r="T143" s="26"/>
      <c r="U143" s="26"/>
      <c r="V143" s="26"/>
    </row>
    <row r="144" spans="2:22" s="27" customFormat="1" ht="12.75" customHeight="1">
      <c r="B144" s="62" t="s">
        <v>255</v>
      </c>
      <c r="C144" s="63"/>
      <c r="D144" s="63"/>
      <c r="E144" s="54" t="s">
        <v>256</v>
      </c>
      <c r="F144" s="55">
        <f>SUM(F91/F89)*100</f>
        <v>58.333333333333336</v>
      </c>
      <c r="G144" s="55">
        <f aca="true" t="shared" si="74" ref="G144:N144">SUM(G91/G89)*100</f>
        <v>66.66666666666666</v>
      </c>
      <c r="H144" s="55">
        <f t="shared" si="74"/>
        <v>66.66666666666666</v>
      </c>
      <c r="I144" s="55">
        <f t="shared" si="74"/>
        <v>81.81818181818183</v>
      </c>
      <c r="J144" s="55">
        <f t="shared" si="74"/>
        <v>100</v>
      </c>
      <c r="K144" s="55">
        <f t="shared" si="74"/>
        <v>33.33333333333333</v>
      </c>
      <c r="L144" s="55">
        <f t="shared" si="74"/>
        <v>100</v>
      </c>
      <c r="M144" s="55">
        <f t="shared" si="74"/>
        <v>84.61538461538461</v>
      </c>
      <c r="N144" s="55">
        <f t="shared" si="74"/>
        <v>74.43609022556392</v>
      </c>
      <c r="O144" s="28"/>
      <c r="P144" s="28"/>
      <c r="Q144" s="28"/>
      <c r="R144" s="28"/>
      <c r="S144" s="26"/>
      <c r="T144" s="26"/>
      <c r="U144" s="26"/>
      <c r="V144" s="26"/>
    </row>
    <row r="145" spans="2:22" s="27" customFormat="1" ht="12.75">
      <c r="B145" s="29"/>
      <c r="C145" s="29"/>
      <c r="D145" s="29"/>
      <c r="O145" s="26"/>
      <c r="P145" s="26"/>
      <c r="Q145" s="26"/>
      <c r="R145" s="26"/>
      <c r="S145" s="26"/>
      <c r="T145" s="26"/>
      <c r="U145" s="26"/>
      <c r="V145" s="26"/>
    </row>
    <row r="146" spans="2:22" s="27" customFormat="1" ht="12.75">
      <c r="B146" s="29"/>
      <c r="C146" s="29"/>
      <c r="D146" s="29"/>
      <c r="O146" s="26"/>
      <c r="P146" s="26"/>
      <c r="Q146" s="26"/>
      <c r="R146" s="26"/>
      <c r="S146" s="26"/>
      <c r="T146" s="26"/>
      <c r="U146" s="26"/>
      <c r="V146" s="26"/>
    </row>
    <row r="147" spans="2:22" s="27" customFormat="1" ht="12.75">
      <c r="B147" s="29"/>
      <c r="C147" s="29"/>
      <c r="D147" s="29"/>
      <c r="O147" s="26"/>
      <c r="P147" s="26"/>
      <c r="Q147" s="26"/>
      <c r="R147" s="26"/>
      <c r="S147" s="26"/>
      <c r="T147" s="26"/>
      <c r="U147" s="26"/>
      <c r="V147" s="26"/>
    </row>
    <row r="148" spans="2:22" s="27" customFormat="1" ht="12.75">
      <c r="B148" s="29"/>
      <c r="C148" s="29"/>
      <c r="D148" s="29"/>
      <c r="O148" s="26"/>
      <c r="P148" s="26"/>
      <c r="Q148" s="26"/>
      <c r="R148" s="26"/>
      <c r="S148" s="26"/>
      <c r="T148" s="26"/>
      <c r="U148" s="26"/>
      <c r="V148" s="26"/>
    </row>
    <row r="149" spans="2:22" s="27" customFormat="1" ht="12.75">
      <c r="B149" s="29"/>
      <c r="C149" s="29"/>
      <c r="D149" s="29"/>
      <c r="O149" s="26"/>
      <c r="P149" s="26"/>
      <c r="Q149" s="26"/>
      <c r="R149" s="26"/>
      <c r="S149" s="26"/>
      <c r="T149" s="26"/>
      <c r="U149" s="26"/>
      <c r="V149" s="26"/>
    </row>
    <row r="150" spans="2:22" s="27" customFormat="1" ht="12.75">
      <c r="B150" s="29"/>
      <c r="C150" s="29"/>
      <c r="D150" s="29"/>
      <c r="O150" s="26"/>
      <c r="P150" s="26"/>
      <c r="Q150" s="26"/>
      <c r="R150" s="26"/>
      <c r="S150" s="26"/>
      <c r="T150" s="26"/>
      <c r="U150" s="26"/>
      <c r="V150" s="26"/>
    </row>
    <row r="151" spans="2:22" s="27" customFormat="1" ht="12.75">
      <c r="B151" s="29"/>
      <c r="C151" s="29"/>
      <c r="D151" s="29"/>
      <c r="O151" s="26"/>
      <c r="P151" s="26"/>
      <c r="Q151" s="26"/>
      <c r="R151" s="26"/>
      <c r="S151" s="26"/>
      <c r="T151" s="26"/>
      <c r="U151" s="26"/>
      <c r="V151" s="26"/>
    </row>
    <row r="152" spans="2:22" s="27" customFormat="1" ht="12.75">
      <c r="B152" s="29"/>
      <c r="C152" s="29"/>
      <c r="D152" s="29"/>
      <c r="O152" s="26"/>
      <c r="P152" s="26"/>
      <c r="Q152" s="26"/>
      <c r="R152" s="26"/>
      <c r="S152" s="26"/>
      <c r="T152" s="26"/>
      <c r="U152" s="26"/>
      <c r="V152" s="26"/>
    </row>
    <row r="153" spans="2:22" s="27" customFormat="1" ht="12.75">
      <c r="B153" s="29"/>
      <c r="C153" s="29"/>
      <c r="D153" s="29"/>
      <c r="O153" s="26"/>
      <c r="P153" s="26"/>
      <c r="Q153" s="26"/>
      <c r="R153" s="26"/>
      <c r="S153" s="26"/>
      <c r="T153" s="26"/>
      <c r="U153" s="26"/>
      <c r="V153" s="26"/>
    </row>
    <row r="154" spans="2:4" s="27" customFormat="1" ht="12.75">
      <c r="B154" s="29"/>
      <c r="C154" s="29"/>
      <c r="D154" s="29"/>
    </row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</sheetData>
  <mergeCells count="122">
    <mergeCell ref="B141:D141"/>
    <mergeCell ref="B142:D142"/>
    <mergeCell ref="B143:D143"/>
    <mergeCell ref="B144:D144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7:D77"/>
    <mergeCell ref="B78:D78"/>
    <mergeCell ref="B79:D79"/>
    <mergeCell ref="B80:D80"/>
    <mergeCell ref="B73:D73"/>
    <mergeCell ref="B74:D74"/>
    <mergeCell ref="B75:D75"/>
    <mergeCell ref="B76:D76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6:D56"/>
    <mergeCell ref="B53:D53"/>
    <mergeCell ref="B49:D49"/>
    <mergeCell ref="B50:D50"/>
    <mergeCell ref="B51:D51"/>
    <mergeCell ref="B52:D52"/>
    <mergeCell ref="B55:D55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6:C6"/>
    <mergeCell ref="B23:D23"/>
    <mergeCell ref="B28:D28"/>
    <mergeCell ref="B29:D29"/>
    <mergeCell ref="B25:D25"/>
    <mergeCell ref="B26:D26"/>
    <mergeCell ref="B27:D27"/>
  </mergeCells>
  <printOptions/>
  <pageMargins left="0.7874015748031497" right="0.2" top="0.41" bottom="0.48" header="0" footer="0"/>
  <pageSetup horizontalDpi="300" verticalDpi="300" orientation="portrait" paperSize="123" scale="51" r:id="rId2"/>
  <ignoredErrors>
    <ignoredError sqref="F33:F34 G33:G34 H33:H34 I33:I34 J33:J34 K33:K34 L33:L34 M33:M34 N33:N34" formulaRange="1"/>
    <ignoredError sqref="N41 N50 N59 N68 N77 N86 F95 N122 N104 N113 N131 N95 G95:M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Son</cp:lastModifiedBy>
  <cp:lastPrinted>2007-10-24T16:28:39Z</cp:lastPrinted>
  <dcterms:created xsi:type="dcterms:W3CDTF">2006-08-07T20:43:59Z</dcterms:created>
  <dcterms:modified xsi:type="dcterms:W3CDTF">2007-10-24T16:28:49Z</dcterms:modified>
  <cp:category/>
  <cp:version/>
  <cp:contentType/>
  <cp:contentStatus/>
</cp:coreProperties>
</file>