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4" sheetId="1" r:id="rId1"/>
  </sheets>
  <definedNames>
    <definedName name="_xlnm.Print_Area" localSheetId="0">'Tabla 24'!$B$1:$AR$53</definedName>
  </definedNames>
  <calcPr fullCalcOnLoad="1"/>
</workbook>
</file>

<file path=xl/sharedStrings.xml><?xml version="1.0" encoding="utf-8"?>
<sst xmlns="http://schemas.openxmlformats.org/spreadsheetml/2006/main" count="118" uniqueCount="117">
  <si>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</si>
  <si>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</si>
  <si>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</si>
  <si>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</si>
  <si>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</si>
  <si>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</si>
  <si>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</si>
  <si>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</si>
  <si>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</si>
  <si>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</si>
  <si>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</si>
  <si>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</si>
  <si>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</si>
  <si>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</si>
  <si>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PEA</t>
  </si>
  <si>
    <t>Poblacion Ocupada</t>
  </si>
  <si>
    <t>POB_OCUP</t>
  </si>
  <si>
    <t>PEA_H</t>
  </si>
  <si>
    <t>PEA_M</t>
  </si>
  <si>
    <t>Poblacion economicamente Activa</t>
  </si>
  <si>
    <t xml:space="preserve">Poblacion economicamente Activa Hombres </t>
  </si>
  <si>
    <t>Poblacion economicamente Activa Mujeres</t>
  </si>
  <si>
    <t xml:space="preserve">Tasa de Participacion Hombres </t>
  </si>
  <si>
    <t>P_PART_H</t>
  </si>
  <si>
    <t>Tasa de Participacion Mujeres</t>
  </si>
  <si>
    <t>P_PART_M</t>
  </si>
  <si>
    <t>Poblacion Trabajando en agricultura, casa, silvicultura, pesca</t>
  </si>
  <si>
    <t>T_AG_CZ_PS</t>
  </si>
  <si>
    <t>Poblacion Trabajando en explotacion de minas y canteras</t>
  </si>
  <si>
    <t>T_MINAS</t>
  </si>
  <si>
    <t>Poblacion Trabajando en Industria manufacturerera textil y alimenticia</t>
  </si>
  <si>
    <t>T_MAN_TX_A</t>
  </si>
  <si>
    <t>Poblacion Trabajando en Electricidad, gas y agua</t>
  </si>
  <si>
    <t>T_EL_GAS_A</t>
  </si>
  <si>
    <t>Poblacion Trabajando en Construccion</t>
  </si>
  <si>
    <t>T_CONST</t>
  </si>
  <si>
    <t>Poblacion Trabajando en Comercio por mayor y menor restaurante y hoteles</t>
  </si>
  <si>
    <t>T_COMERCIO</t>
  </si>
  <si>
    <t>Poblacion Trabajando en Tranporte, almacenamiento y Comunicaciones</t>
  </si>
  <si>
    <t>T_TSPTE_AL</t>
  </si>
  <si>
    <t>Poblacion Trabajando en Establecimiento Financieros, seguros, bienes inmuebles y servicios prestados a empresas.</t>
  </si>
  <si>
    <t>T_FIN_BI_S</t>
  </si>
  <si>
    <t>Poblacion Trabajando en Administracion publica y defensa</t>
  </si>
  <si>
    <t>T_ADMPUB</t>
  </si>
  <si>
    <t>Poblacion Trabajando en Enseñanza</t>
  </si>
  <si>
    <t>T_ENSEN</t>
  </si>
  <si>
    <t>Poblacion Trabajndo en Servicios comunales sociales, personales</t>
  </si>
  <si>
    <t>T_SERVCOM</t>
  </si>
  <si>
    <t>Poblacion Trabajando en Organizaciones extraterritoriales</t>
  </si>
  <si>
    <t>T_OEXTR</t>
  </si>
  <si>
    <t>Poblacion Trabajando en rama de actividad no especificada</t>
  </si>
  <si>
    <t>T_NOESPE</t>
  </si>
  <si>
    <t>P_AG_CZ_PS</t>
  </si>
  <si>
    <t>Porcentaje de Participacion en explotacion de minas y canteras</t>
  </si>
  <si>
    <t>Porcentaje de participacion en Industria manufacturera textil y alimenticia</t>
  </si>
  <si>
    <t>P_MAN_TX_A</t>
  </si>
  <si>
    <t xml:space="preserve">Porcentaje de participacion en Electricidad, gas agua. </t>
  </si>
  <si>
    <t>P_EL_GAS_A</t>
  </si>
  <si>
    <t xml:space="preserve">porcentaje de participacion en Cosntrucion </t>
  </si>
  <si>
    <t>P_CONST</t>
  </si>
  <si>
    <t xml:space="preserve">Porcentaje de participacion comercio por mayor y menor, restaurante y hoteles </t>
  </si>
  <si>
    <t>P_COMERCIO</t>
  </si>
  <si>
    <t>porcentaje de participacion en establecimientos financieros, seguros, bienes inmuebles, servicios a empresas</t>
  </si>
  <si>
    <t>P_FIN_BI_S</t>
  </si>
  <si>
    <t>Porcentaje de participacion en enseñanza</t>
  </si>
  <si>
    <t>P_ENSEN</t>
  </si>
  <si>
    <t>Porcentaje de Participacion en servicios comunales, sociales, personales</t>
  </si>
  <si>
    <t>P_SERVCOM</t>
  </si>
  <si>
    <t>Porcentaje de Participacion en organizaciones extraterritoriales</t>
  </si>
  <si>
    <t>P_OEXTR</t>
  </si>
  <si>
    <t>Porcentaje de Participacion en rama de actividad no especificadas</t>
  </si>
  <si>
    <t>P_NOESPE</t>
  </si>
  <si>
    <t>Porcentaje de participacion en agricultura, casa, silvicultura, caza, pesca</t>
  </si>
  <si>
    <t xml:space="preserve">Porcentaje de Participacion en transporte almacenamiento y comunicaciones </t>
  </si>
  <si>
    <t>Participacion Pública y Defensa</t>
  </si>
  <si>
    <t>P_TSPTE_AL</t>
  </si>
  <si>
    <t>P_ADMPUB</t>
  </si>
  <si>
    <t>Número de Personas</t>
  </si>
  <si>
    <t>Instituto Nacional de Estadística, XI Censo de Población y VI de Habitación</t>
  </si>
  <si>
    <t>Población Econhómicamente Activa, desglossado por Sexo, Distribución del Trabajo por actividad económica</t>
  </si>
  <si>
    <t>Tasa de participación Hombre y Mujeres</t>
  </si>
  <si>
    <t>Porcentaje de participación por actividad económica</t>
  </si>
  <si>
    <t>24 - 13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</si>
  <si>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</si>
  <si>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</si>
  <si>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</si>
  <si>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</si>
  <si>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</si>
  <si>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</si>
  <si>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</si>
  <si>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</si>
  <si>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</si>
  <si>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</si>
  <si>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</si>
  <si>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</si>
  <si>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</si>
  <si>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</si>
  <si>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</si>
  <si>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</si>
  <si>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</si>
  <si>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</si>
  <si>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</si>
  <si>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</si>
  <si>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</si>
  <si>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</si>
  <si>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</si>
  <si>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</si>
  <si>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</si>
  <si>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</si>
  <si>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</si>
  <si>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</si>
  <si>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</si>
  <si>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</si>
  <si>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</si>
  <si>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</si>
  <si>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</si>
  <si>
    <t>-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</si>
</sst>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" borderId="11" xfId="0" applyFont="1" applyFill="1" applyBorder="1" applyAlignment="1">
      <alignment wrapText="1"/>
    </xf>
    <xf numFmtId="0" fontId="3" fillId="4" borderId="11" xfId="0" applyFont="1" applyFill="1" applyBorder="1" applyAlignment="1">
      <alignment horizontal="left"/>
    </xf>
    <xf numFmtId="3" fontId="3" fillId="5" borderId="11" xfId="0" applyNumberFormat="1" applyFont="1" applyFill="1" applyBorder="1" applyAlignment="1">
      <alignment horizontal="left"/>
    </xf>
    <xf numFmtId="0" fontId="3" fillId="5" borderId="11" xfId="0" applyFont="1" applyFill="1" applyBorder="1" applyAlignment="1">
      <alignment/>
    </xf>
    <xf numFmtId="2" fontId="3" fillId="4" borderId="11" xfId="0" applyNumberFormat="1" applyFont="1" applyFill="1" applyBorder="1" applyAlignment="1">
      <alignment horizontal="left"/>
    </xf>
    <xf numFmtId="3" fontId="3" fillId="4" borderId="11" xfId="0" applyNumberFormat="1" applyFont="1" applyFill="1" applyBorder="1" applyAlignment="1">
      <alignment horizontal="left"/>
    </xf>
    <xf numFmtId="0" fontId="3" fillId="4" borderId="11" xfId="0" applyFont="1" applyFill="1" applyBorder="1" applyAlignment="1">
      <alignment horizontal="left" vertical="center" wrapText="1"/>
    </xf>
    <xf numFmtId="2" fontId="3" fillId="4" borderId="11" xfId="0" applyNumberFormat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8"/>
  <sheetViews>
    <sheetView tabSelected="1" zoomScale="25" zoomScaleNormal="25" zoomScaleSheetLayoutView="70" workbookViewId="0" topLeftCell="N1">
      <selection activeCell="N59" sqref="N59"/>
    </sheetView>
  </sheetViews>
  <sheetFormatPr defaultColWidth="11.421875" defaultRowHeight="12.75"/>
  <cols>
    <col min="1" max="1" width="7.8515625" style="0" customWidth="1"/>
    <col min="2" max="10" width="2.7109375" style="0" customWidth="1"/>
    <col min="11" max="11" width="38.421875" style="0" customWidth="1"/>
    <col min="12" max="12" width="14.57421875" style="0" customWidth="1"/>
    <col min="13" max="43" width="12.7109375" style="0" customWidth="1"/>
    <col min="44" max="44" width="14.140625" style="0" customWidth="1"/>
    <col min="45" max="16384" width="2.7109375" style="0" customWidth="1"/>
  </cols>
  <sheetData>
    <row r="1" spans="2:44" ht="12.75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2:44" ht="12.75">
      <c r="B2" s="61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2:44" ht="12.75">
      <c r="B3" s="61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2:44" ht="12.75">
      <c r="B4" s="61" t="s">
        <v>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6" spans="2:44" ht="12.75">
      <c r="B6" s="63" t="s">
        <v>4</v>
      </c>
      <c r="C6" s="64"/>
      <c r="D6" s="64"/>
      <c r="E6" s="64"/>
      <c r="F6" s="65"/>
      <c r="G6" s="66"/>
      <c r="H6" s="67"/>
      <c r="I6" s="67"/>
      <c r="J6" s="4"/>
      <c r="K6" s="68" t="s">
        <v>82</v>
      </c>
      <c r="L6" s="69"/>
      <c r="M6" s="32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2:44" ht="12.75">
      <c r="B7" s="4"/>
      <c r="C7" s="4"/>
      <c r="D7" s="4"/>
      <c r="E7" s="18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3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2:44" ht="12.75">
      <c r="B8" s="4" t="s">
        <v>5</v>
      </c>
      <c r="C8" s="5" t="s">
        <v>6</v>
      </c>
      <c r="D8" s="6"/>
      <c r="E8" s="8"/>
      <c r="K8" s="16" t="s">
        <v>79</v>
      </c>
      <c r="L8" s="16"/>
      <c r="M8" s="16"/>
      <c r="N8" s="16"/>
      <c r="O8" s="16"/>
      <c r="P8" s="16"/>
      <c r="Q8" s="16"/>
      <c r="R8" s="16"/>
      <c r="S8" s="16"/>
      <c r="T8" s="35"/>
      <c r="U8" s="17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3:20" s="19" customFormat="1" ht="12">
      <c r="C9" s="20" t="s">
        <v>7</v>
      </c>
      <c r="D9" s="12"/>
      <c r="E9" s="12"/>
      <c r="K9" s="33" t="s">
        <v>80</v>
      </c>
      <c r="L9" s="12"/>
      <c r="M9" s="12"/>
      <c r="N9" s="12"/>
      <c r="O9" s="12"/>
      <c r="P9" s="12"/>
      <c r="Q9" s="12"/>
      <c r="R9" s="12"/>
      <c r="S9" s="12"/>
      <c r="T9" s="21"/>
    </row>
    <row r="10" spans="3:20" s="19" customFormat="1" ht="12">
      <c r="C10" s="20"/>
      <c r="D10" s="12"/>
      <c r="E10" s="12"/>
      <c r="K10" s="33" t="s">
        <v>81</v>
      </c>
      <c r="L10" s="12"/>
      <c r="M10" s="12"/>
      <c r="N10" s="12"/>
      <c r="O10" s="12"/>
      <c r="P10" s="12"/>
      <c r="Q10" s="12"/>
      <c r="R10" s="12"/>
      <c r="S10" s="12"/>
      <c r="T10" s="21"/>
    </row>
    <row r="11" spans="2:44" ht="12.75">
      <c r="B11" s="4"/>
      <c r="C11" s="7" t="s">
        <v>8</v>
      </c>
      <c r="D11" s="8"/>
      <c r="E11" s="8"/>
      <c r="F11" s="8"/>
      <c r="G11" s="8"/>
      <c r="H11" s="8"/>
      <c r="I11" s="8"/>
      <c r="J11" s="8"/>
      <c r="K11" s="8" t="s">
        <v>83</v>
      </c>
      <c r="L11" s="8"/>
      <c r="M11" s="8"/>
      <c r="N11" s="8"/>
      <c r="O11" s="8"/>
      <c r="P11" s="8"/>
      <c r="Q11" s="8"/>
      <c r="R11" s="8"/>
      <c r="S11" s="8"/>
      <c r="T11" s="1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2:44" ht="12.75">
      <c r="B12" s="4"/>
      <c r="C12" s="7" t="s">
        <v>12</v>
      </c>
      <c r="D12" s="8"/>
      <c r="E12" s="8"/>
      <c r="F12" s="8"/>
      <c r="G12" s="8"/>
      <c r="H12" s="8"/>
      <c r="I12" s="8"/>
      <c r="J12" s="8"/>
      <c r="K12" s="12">
        <v>2002</v>
      </c>
      <c r="L12" s="12"/>
      <c r="M12" s="12"/>
      <c r="N12" s="12"/>
      <c r="O12" s="8"/>
      <c r="P12" s="8"/>
      <c r="Q12" s="8"/>
      <c r="R12" s="8"/>
      <c r="S12" s="8"/>
      <c r="T12" s="1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2:44" ht="12.75">
      <c r="B13" s="4"/>
      <c r="C13" s="7" t="s">
        <v>9</v>
      </c>
      <c r="D13" s="8"/>
      <c r="E13" s="8"/>
      <c r="F13" s="8"/>
      <c r="G13" s="8"/>
      <c r="H13" s="8"/>
      <c r="I13" s="8"/>
      <c r="J13" s="8"/>
      <c r="K13" s="8" t="s">
        <v>77</v>
      </c>
      <c r="L13" s="8"/>
      <c r="M13" s="8"/>
      <c r="N13" s="8"/>
      <c r="O13" s="8"/>
      <c r="P13" s="8"/>
      <c r="Q13" s="8"/>
      <c r="R13" s="8"/>
      <c r="S13" s="8"/>
      <c r="T13" s="1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2:44" ht="12.75">
      <c r="B14" s="4"/>
      <c r="C14" s="9" t="s">
        <v>10</v>
      </c>
      <c r="D14" s="10"/>
      <c r="E14" s="10"/>
      <c r="F14" s="10"/>
      <c r="G14" s="10"/>
      <c r="H14" s="10"/>
      <c r="I14" s="10"/>
      <c r="J14" s="10"/>
      <c r="K14" s="10" t="s">
        <v>78</v>
      </c>
      <c r="L14" s="10"/>
      <c r="M14" s="10"/>
      <c r="N14" s="10"/>
      <c r="O14" s="10"/>
      <c r="P14" s="10"/>
      <c r="Q14" s="10"/>
      <c r="R14" s="10"/>
      <c r="S14" s="10"/>
      <c r="T14" s="1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ht="12.75">
      <c r="U15" s="3"/>
    </row>
    <row r="18" spans="1:44" s="37" customFormat="1" ht="12.75" customHeight="1">
      <c r="A18" s="36"/>
      <c r="M18" s="52" t="s">
        <v>84</v>
      </c>
      <c r="N18" s="52" t="s">
        <v>85</v>
      </c>
      <c r="O18" s="52" t="s">
        <v>86</v>
      </c>
      <c r="P18" s="52" t="s">
        <v>87</v>
      </c>
      <c r="Q18" s="52" t="s">
        <v>88</v>
      </c>
      <c r="R18" s="52" t="s">
        <v>89</v>
      </c>
      <c r="S18" s="52" t="s">
        <v>90</v>
      </c>
      <c r="T18" s="52" t="s">
        <v>91</v>
      </c>
      <c r="U18" s="52" t="s">
        <v>92</v>
      </c>
      <c r="V18" s="52" t="s">
        <v>93</v>
      </c>
      <c r="W18" s="52" t="s">
        <v>94</v>
      </c>
      <c r="X18" s="52" t="s">
        <v>95</v>
      </c>
      <c r="Y18" s="52" t="s">
        <v>96</v>
      </c>
      <c r="Z18" s="52" t="s">
        <v>97</v>
      </c>
      <c r="AA18" s="52" t="s">
        <v>98</v>
      </c>
      <c r="AB18" s="52" t="s">
        <v>99</v>
      </c>
      <c r="AC18" s="52" t="s">
        <v>100</v>
      </c>
      <c r="AD18" s="52" t="s">
        <v>101</v>
      </c>
      <c r="AE18" s="52" t="s">
        <v>102</v>
      </c>
      <c r="AF18" s="52" t="s">
        <v>103</v>
      </c>
      <c r="AG18" s="52" t="s">
        <v>104</v>
      </c>
      <c r="AH18" s="73" t="s">
        <v>105</v>
      </c>
      <c r="AI18" s="73" t="s">
        <v>106</v>
      </c>
      <c r="AJ18" s="73" t="s">
        <v>107</v>
      </c>
      <c r="AK18" s="73" t="s">
        <v>108</v>
      </c>
      <c r="AL18" s="47" t="s">
        <v>109</v>
      </c>
      <c r="AM18" s="47" t="s">
        <v>110</v>
      </c>
      <c r="AN18" s="47" t="s">
        <v>111</v>
      </c>
      <c r="AO18" s="47" t="s">
        <v>112</v>
      </c>
      <c r="AP18" s="47" t="s">
        <v>113</v>
      </c>
      <c r="AQ18" s="47" t="s">
        <v>114</v>
      </c>
      <c r="AR18" s="52" t="s">
        <v>115</v>
      </c>
    </row>
    <row r="19" spans="1:44" s="37" customFormat="1" ht="12.75">
      <c r="A19" s="36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74"/>
      <c r="AI19" s="74"/>
      <c r="AJ19" s="74"/>
      <c r="AK19" s="74"/>
      <c r="AL19" s="48"/>
      <c r="AM19" s="48"/>
      <c r="AN19" s="48"/>
      <c r="AO19" s="48"/>
      <c r="AP19" s="48"/>
      <c r="AQ19" s="48"/>
      <c r="AR19" s="52"/>
    </row>
    <row r="20" spans="2:44" ht="12.75" customHeight="1">
      <c r="B20" s="1"/>
      <c r="C20" s="70" t="s">
        <v>11</v>
      </c>
      <c r="D20" s="71"/>
      <c r="E20" s="71"/>
      <c r="F20" s="71"/>
      <c r="G20" s="71"/>
      <c r="H20" s="71"/>
      <c r="I20" s="71"/>
      <c r="J20" s="71"/>
      <c r="K20" s="72"/>
      <c r="L20" s="38" t="s">
        <v>13</v>
      </c>
      <c r="M20" s="46">
        <v>1301</v>
      </c>
      <c r="N20" s="46">
        <v>1302</v>
      </c>
      <c r="O20" s="46">
        <v>1303</v>
      </c>
      <c r="P20" s="46">
        <v>1304</v>
      </c>
      <c r="Q20" s="46">
        <v>1305</v>
      </c>
      <c r="R20" s="46">
        <v>1306</v>
      </c>
      <c r="S20" s="46">
        <v>1307</v>
      </c>
      <c r="T20" s="46">
        <v>1308</v>
      </c>
      <c r="U20" s="46">
        <v>1309</v>
      </c>
      <c r="V20" s="46">
        <v>1310</v>
      </c>
      <c r="W20" s="46">
        <v>1311</v>
      </c>
      <c r="X20" s="46">
        <v>1312</v>
      </c>
      <c r="Y20" s="46">
        <v>1313</v>
      </c>
      <c r="Z20" s="46">
        <v>1314</v>
      </c>
      <c r="AA20" s="46">
        <v>1315</v>
      </c>
      <c r="AB20" s="46">
        <v>1316</v>
      </c>
      <c r="AC20" s="46">
        <v>1317</v>
      </c>
      <c r="AD20" s="46">
        <v>1318</v>
      </c>
      <c r="AE20" s="46">
        <v>1319</v>
      </c>
      <c r="AF20" s="46">
        <v>1320</v>
      </c>
      <c r="AG20" s="46">
        <v>1321</v>
      </c>
      <c r="AH20" s="46">
        <v>1322</v>
      </c>
      <c r="AI20" s="46">
        <v>1323</v>
      </c>
      <c r="AJ20" s="46">
        <v>1324</v>
      </c>
      <c r="AK20" s="46">
        <v>1325</v>
      </c>
      <c r="AL20" s="46">
        <v>1326</v>
      </c>
      <c r="AM20" s="46">
        <v>1327</v>
      </c>
      <c r="AN20" s="46">
        <v>1328</v>
      </c>
      <c r="AO20" s="46">
        <v>1329</v>
      </c>
      <c r="AP20" s="46">
        <v>1330</v>
      </c>
      <c r="AQ20" s="46">
        <v>1331</v>
      </c>
      <c r="AR20" s="46">
        <v>13</v>
      </c>
    </row>
    <row r="21" spans="2:44" ht="12.75">
      <c r="B21" s="1"/>
      <c r="C21" s="24"/>
      <c r="D21" s="25"/>
      <c r="E21" s="25"/>
      <c r="F21" s="25"/>
      <c r="G21" s="25"/>
      <c r="H21" s="25"/>
      <c r="I21" s="25"/>
      <c r="J21" s="25"/>
      <c r="K21" s="26"/>
      <c r="L21" s="27"/>
      <c r="M21" s="28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0"/>
      <c r="Y21" s="29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2:44" ht="12.75">
      <c r="B22" s="2"/>
      <c r="C22" s="53" t="s">
        <v>19</v>
      </c>
      <c r="D22" s="54"/>
      <c r="E22" s="54"/>
      <c r="F22" s="54"/>
      <c r="G22" s="54"/>
      <c r="H22" s="54"/>
      <c r="I22" s="54"/>
      <c r="J22" s="54"/>
      <c r="K22" s="55"/>
      <c r="L22" s="39" t="s">
        <v>14</v>
      </c>
      <c r="M22" s="40">
        <v>26219</v>
      </c>
      <c r="N22" s="40">
        <v>20530</v>
      </c>
      <c r="O22" s="40">
        <v>4823</v>
      </c>
      <c r="P22" s="40">
        <v>9244</v>
      </c>
      <c r="Q22" s="40">
        <v>7547</v>
      </c>
      <c r="R22" s="40">
        <v>6734</v>
      </c>
      <c r="S22" s="40">
        <v>9783</v>
      </c>
      <c r="T22" s="40">
        <v>7537</v>
      </c>
      <c r="U22" s="40">
        <v>7980</v>
      </c>
      <c r="V22" s="40">
        <v>3457</v>
      </c>
      <c r="W22" s="40">
        <v>7676</v>
      </c>
      <c r="X22" s="40">
        <v>9743</v>
      </c>
      <c r="Y22" s="40">
        <v>4202</v>
      </c>
      <c r="Z22" s="40">
        <v>1634</v>
      </c>
      <c r="AA22" s="40">
        <v>6689</v>
      </c>
      <c r="AB22" s="40">
        <v>1907</v>
      </c>
      <c r="AC22" s="40">
        <v>8563</v>
      </c>
      <c r="AD22" s="40">
        <v>7781</v>
      </c>
      <c r="AE22" s="40">
        <v>6829</v>
      </c>
      <c r="AF22" s="40">
        <v>4199</v>
      </c>
      <c r="AG22" s="40">
        <v>3285</v>
      </c>
      <c r="AH22" s="40">
        <v>4258</v>
      </c>
      <c r="AI22" s="40">
        <v>5463</v>
      </c>
      <c r="AJ22" s="40">
        <v>3686</v>
      </c>
      <c r="AK22" s="40">
        <v>3598</v>
      </c>
      <c r="AL22" s="40">
        <v>22136</v>
      </c>
      <c r="AM22" s="40">
        <v>11321</v>
      </c>
      <c r="AN22" s="40">
        <v>986</v>
      </c>
      <c r="AO22" s="40">
        <v>773</v>
      </c>
      <c r="AP22" s="40">
        <v>1230</v>
      </c>
      <c r="AQ22" s="40">
        <v>2071</v>
      </c>
      <c r="AR22" s="40">
        <f>SUM(M22:AQ22)</f>
        <v>221884</v>
      </c>
    </row>
    <row r="23" spans="2:44" ht="12.75">
      <c r="B23" s="2"/>
      <c r="C23" s="53" t="s">
        <v>20</v>
      </c>
      <c r="D23" s="54"/>
      <c r="E23" s="54"/>
      <c r="F23" s="54"/>
      <c r="G23" s="54"/>
      <c r="H23" s="54"/>
      <c r="I23" s="54"/>
      <c r="J23" s="54"/>
      <c r="K23" s="55"/>
      <c r="L23" s="39" t="s">
        <v>17</v>
      </c>
      <c r="M23" s="40">
        <v>17882</v>
      </c>
      <c r="N23" s="40">
        <v>17984</v>
      </c>
      <c r="O23" s="40">
        <v>3681</v>
      </c>
      <c r="P23" s="40">
        <v>7444</v>
      </c>
      <c r="Q23" s="40">
        <v>6559</v>
      </c>
      <c r="R23" s="40">
        <v>6013</v>
      </c>
      <c r="S23" s="40">
        <v>8038</v>
      </c>
      <c r="T23" s="40">
        <v>5722</v>
      </c>
      <c r="U23" s="40">
        <v>7210</v>
      </c>
      <c r="V23" s="40">
        <v>2836</v>
      </c>
      <c r="W23" s="40">
        <v>6588</v>
      </c>
      <c r="X23" s="40">
        <v>8231</v>
      </c>
      <c r="Y23" s="40">
        <v>3554</v>
      </c>
      <c r="Z23" s="40">
        <v>1430</v>
      </c>
      <c r="AA23" s="40">
        <v>6035</v>
      </c>
      <c r="AB23" s="40">
        <v>1759</v>
      </c>
      <c r="AC23" s="40">
        <v>6837</v>
      </c>
      <c r="AD23" s="40">
        <v>5293</v>
      </c>
      <c r="AE23" s="40">
        <v>5093</v>
      </c>
      <c r="AF23" s="40">
        <v>3763</v>
      </c>
      <c r="AG23" s="40">
        <v>1531</v>
      </c>
      <c r="AH23" s="40">
        <v>3755</v>
      </c>
      <c r="AI23" s="40">
        <v>3905</v>
      </c>
      <c r="AJ23" s="40">
        <v>3180</v>
      </c>
      <c r="AK23" s="40">
        <v>3431</v>
      </c>
      <c r="AL23" s="40">
        <v>16569</v>
      </c>
      <c r="AM23" s="40">
        <v>7593</v>
      </c>
      <c r="AN23" s="40">
        <v>609</v>
      </c>
      <c r="AO23" s="40">
        <v>637</v>
      </c>
      <c r="AP23" s="40">
        <v>1150</v>
      </c>
      <c r="AQ23" s="40">
        <v>1885</v>
      </c>
      <c r="AR23" s="40">
        <f>SUM(M23:AQ23)</f>
        <v>176197</v>
      </c>
    </row>
    <row r="24" spans="2:44" ht="12.75">
      <c r="B24" s="2"/>
      <c r="C24" s="53" t="s">
        <v>21</v>
      </c>
      <c r="D24" s="54"/>
      <c r="E24" s="54"/>
      <c r="F24" s="54"/>
      <c r="G24" s="54"/>
      <c r="H24" s="54"/>
      <c r="I24" s="54"/>
      <c r="J24" s="54"/>
      <c r="K24" s="55"/>
      <c r="L24" s="39" t="s">
        <v>18</v>
      </c>
      <c r="M24" s="40">
        <v>8337</v>
      </c>
      <c r="N24" s="40">
        <v>2546</v>
      </c>
      <c r="O24" s="40">
        <v>1142</v>
      </c>
      <c r="P24" s="40">
        <v>1800</v>
      </c>
      <c r="Q24" s="40">
        <v>988</v>
      </c>
      <c r="R24" s="40">
        <v>721</v>
      </c>
      <c r="S24" s="40">
        <v>1745</v>
      </c>
      <c r="T24" s="40">
        <v>1815</v>
      </c>
      <c r="U24" s="40">
        <v>770</v>
      </c>
      <c r="V24" s="40">
        <v>621</v>
      </c>
      <c r="W24" s="40">
        <v>1088</v>
      </c>
      <c r="X24" s="40">
        <v>1512</v>
      </c>
      <c r="Y24" s="40">
        <v>648</v>
      </c>
      <c r="Z24" s="40">
        <v>204</v>
      </c>
      <c r="AA24" s="40">
        <v>654</v>
      </c>
      <c r="AB24" s="40">
        <v>148</v>
      </c>
      <c r="AC24" s="40">
        <v>1726</v>
      </c>
      <c r="AD24" s="40">
        <v>2488</v>
      </c>
      <c r="AE24" s="40">
        <v>1736</v>
      </c>
      <c r="AF24" s="40">
        <v>436</v>
      </c>
      <c r="AG24" s="40">
        <v>1754</v>
      </c>
      <c r="AH24" s="40">
        <v>503</v>
      </c>
      <c r="AI24" s="40">
        <v>1558</v>
      </c>
      <c r="AJ24" s="40">
        <v>506</v>
      </c>
      <c r="AK24" s="40">
        <v>167</v>
      </c>
      <c r="AL24" s="40">
        <v>5567</v>
      </c>
      <c r="AM24" s="40">
        <v>3728</v>
      </c>
      <c r="AN24" s="40">
        <v>377</v>
      </c>
      <c r="AO24" s="40">
        <v>136</v>
      </c>
      <c r="AP24" s="40">
        <v>80</v>
      </c>
      <c r="AQ24" s="40">
        <v>186</v>
      </c>
      <c r="AR24" s="40">
        <f>SUM(M24:AQ24)</f>
        <v>45687</v>
      </c>
    </row>
    <row r="25" spans="3:44" s="11" customFormat="1" ht="12.75" customHeight="1">
      <c r="C25" s="49" t="s">
        <v>15</v>
      </c>
      <c r="D25" s="50"/>
      <c r="E25" s="50"/>
      <c r="F25" s="50"/>
      <c r="G25" s="50"/>
      <c r="H25" s="50"/>
      <c r="I25" s="50"/>
      <c r="J25" s="50"/>
      <c r="K25" s="51"/>
      <c r="L25" s="41" t="s">
        <v>16</v>
      </c>
      <c r="M25" s="40">
        <v>26078</v>
      </c>
      <c r="N25" s="40">
        <v>20419</v>
      </c>
      <c r="O25" s="40">
        <v>4811</v>
      </c>
      <c r="P25" s="40">
        <v>9209</v>
      </c>
      <c r="Q25" s="40">
        <v>7538</v>
      </c>
      <c r="R25" s="40">
        <v>6631</v>
      </c>
      <c r="S25" s="40">
        <v>9750</v>
      </c>
      <c r="T25" s="40">
        <v>7402</v>
      </c>
      <c r="U25" s="40">
        <v>7877</v>
      </c>
      <c r="V25" s="40">
        <v>3344</v>
      </c>
      <c r="W25" s="40">
        <v>7603</v>
      </c>
      <c r="X25" s="40">
        <v>9704</v>
      </c>
      <c r="Y25" s="40">
        <v>4183</v>
      </c>
      <c r="Z25" s="40">
        <v>1573</v>
      </c>
      <c r="AA25" s="40">
        <v>6641</v>
      </c>
      <c r="AB25" s="40">
        <v>1900</v>
      </c>
      <c r="AC25" s="40">
        <v>8441</v>
      </c>
      <c r="AD25" s="40">
        <v>7718</v>
      </c>
      <c r="AE25" s="40">
        <v>6812</v>
      </c>
      <c r="AF25" s="40">
        <v>4183</v>
      </c>
      <c r="AG25" s="40">
        <v>3283</v>
      </c>
      <c r="AH25" s="40">
        <v>4242</v>
      </c>
      <c r="AI25" s="40">
        <v>5424</v>
      </c>
      <c r="AJ25" s="40">
        <v>3680</v>
      </c>
      <c r="AK25" s="40">
        <v>3577</v>
      </c>
      <c r="AL25" s="40">
        <v>21975</v>
      </c>
      <c r="AM25" s="40">
        <v>11273</v>
      </c>
      <c r="AN25" s="40">
        <v>963</v>
      </c>
      <c r="AO25" s="40">
        <v>771</v>
      </c>
      <c r="AP25" s="40">
        <v>1216</v>
      </c>
      <c r="AQ25" s="40">
        <v>2070</v>
      </c>
      <c r="AR25" s="40">
        <f>SUM(M25:AQ25)</f>
        <v>220291</v>
      </c>
    </row>
    <row r="26" spans="2:44" ht="12.75">
      <c r="B26" s="2"/>
      <c r="C26" s="53" t="s">
        <v>22</v>
      </c>
      <c r="D26" s="54"/>
      <c r="E26" s="54"/>
      <c r="F26" s="54"/>
      <c r="G26" s="54"/>
      <c r="H26" s="54"/>
      <c r="I26" s="54"/>
      <c r="J26" s="54"/>
      <c r="K26" s="55"/>
      <c r="L26" s="39" t="s">
        <v>23</v>
      </c>
      <c r="M26" s="42">
        <f>(M23/M22)*100</f>
        <v>68.20244860597276</v>
      </c>
      <c r="N26" s="42">
        <f aca="true" t="shared" si="0" ref="N26:AR26">(N23/N22)*100</f>
        <v>87.59863614223087</v>
      </c>
      <c r="O26" s="42">
        <f t="shared" si="0"/>
        <v>76.32179141613103</v>
      </c>
      <c r="P26" s="42">
        <f t="shared" si="0"/>
        <v>80.52790999567286</v>
      </c>
      <c r="Q26" s="42">
        <f t="shared" si="0"/>
        <v>86.90870544587254</v>
      </c>
      <c r="R26" s="42">
        <f t="shared" si="0"/>
        <v>89.29313929313929</v>
      </c>
      <c r="S26" s="42">
        <f t="shared" si="0"/>
        <v>82.16293570479402</v>
      </c>
      <c r="T26" s="42">
        <f t="shared" si="0"/>
        <v>75.91880058378665</v>
      </c>
      <c r="U26" s="42">
        <f t="shared" si="0"/>
        <v>90.35087719298247</v>
      </c>
      <c r="V26" s="42">
        <f t="shared" si="0"/>
        <v>82.03644778709864</v>
      </c>
      <c r="W26" s="42">
        <f t="shared" si="0"/>
        <v>85.82595101615425</v>
      </c>
      <c r="X26" s="42">
        <f t="shared" si="0"/>
        <v>84.48116596530842</v>
      </c>
      <c r="Y26" s="42">
        <f t="shared" si="0"/>
        <v>84.57877201332698</v>
      </c>
      <c r="Z26" s="42">
        <f t="shared" si="0"/>
        <v>87.51529987760098</v>
      </c>
      <c r="AA26" s="42">
        <f t="shared" si="0"/>
        <v>90.22275377485424</v>
      </c>
      <c r="AB26" s="42">
        <f t="shared" si="0"/>
        <v>92.23911903513373</v>
      </c>
      <c r="AC26" s="42">
        <f t="shared" si="0"/>
        <v>79.84351278757444</v>
      </c>
      <c r="AD26" s="42">
        <f t="shared" si="0"/>
        <v>68.02467549158206</v>
      </c>
      <c r="AE26" s="42">
        <f t="shared" si="0"/>
        <v>74.57900131790892</v>
      </c>
      <c r="AF26" s="42">
        <f t="shared" si="0"/>
        <v>89.6165753750893</v>
      </c>
      <c r="AG26" s="42">
        <f t="shared" si="0"/>
        <v>46.605783866057834</v>
      </c>
      <c r="AH26" s="42">
        <f t="shared" si="0"/>
        <v>88.18694222639736</v>
      </c>
      <c r="AI26" s="42">
        <f t="shared" si="0"/>
        <v>71.48087131612667</v>
      </c>
      <c r="AJ26" s="42">
        <f t="shared" si="0"/>
        <v>86.27238198589257</v>
      </c>
      <c r="AK26" s="42">
        <f t="shared" si="0"/>
        <v>95.3585325180656</v>
      </c>
      <c r="AL26" s="42">
        <f t="shared" si="0"/>
        <v>74.85092157571377</v>
      </c>
      <c r="AM26" s="42">
        <f t="shared" si="0"/>
        <v>67.07004681565233</v>
      </c>
      <c r="AN26" s="42">
        <f t="shared" si="0"/>
        <v>61.76470588235294</v>
      </c>
      <c r="AO26" s="42">
        <f t="shared" si="0"/>
        <v>82.40620957309184</v>
      </c>
      <c r="AP26" s="42">
        <f t="shared" si="0"/>
        <v>93.4959349593496</v>
      </c>
      <c r="AQ26" s="42">
        <f t="shared" si="0"/>
        <v>91.01883148237566</v>
      </c>
      <c r="AR26" s="42">
        <f t="shared" si="0"/>
        <v>79.40951127616232</v>
      </c>
    </row>
    <row r="27" spans="2:44" ht="12.75">
      <c r="B27" s="2"/>
      <c r="C27" s="53" t="s">
        <v>24</v>
      </c>
      <c r="D27" s="54"/>
      <c r="E27" s="54"/>
      <c r="F27" s="54"/>
      <c r="G27" s="54"/>
      <c r="H27" s="54"/>
      <c r="I27" s="54"/>
      <c r="J27" s="54"/>
      <c r="K27" s="55"/>
      <c r="L27" s="39" t="s">
        <v>25</v>
      </c>
      <c r="M27" s="42">
        <f>(M24/M22)*100</f>
        <v>31.797551394027234</v>
      </c>
      <c r="N27" s="42">
        <f aca="true" t="shared" si="1" ref="N27:AR27">(N24/N22)*100</f>
        <v>12.401363857769118</v>
      </c>
      <c r="O27" s="42">
        <f t="shared" si="1"/>
        <v>23.67820858386896</v>
      </c>
      <c r="P27" s="42">
        <f t="shared" si="1"/>
        <v>19.472090004327132</v>
      </c>
      <c r="Q27" s="42">
        <f t="shared" si="1"/>
        <v>13.091294554127467</v>
      </c>
      <c r="R27" s="42">
        <f t="shared" si="1"/>
        <v>10.706860706860708</v>
      </c>
      <c r="S27" s="42">
        <f t="shared" si="1"/>
        <v>17.83706429520597</v>
      </c>
      <c r="T27" s="42">
        <f t="shared" si="1"/>
        <v>24.081199416213348</v>
      </c>
      <c r="U27" s="42">
        <f t="shared" si="1"/>
        <v>9.649122807017543</v>
      </c>
      <c r="V27" s="42">
        <f t="shared" si="1"/>
        <v>17.96355221290136</v>
      </c>
      <c r="W27" s="42">
        <f t="shared" si="1"/>
        <v>14.174048983845752</v>
      </c>
      <c r="X27" s="42">
        <f t="shared" si="1"/>
        <v>15.518834034691572</v>
      </c>
      <c r="Y27" s="42">
        <f t="shared" si="1"/>
        <v>15.421227986673014</v>
      </c>
      <c r="Z27" s="42">
        <f t="shared" si="1"/>
        <v>12.48470012239902</v>
      </c>
      <c r="AA27" s="42">
        <f t="shared" si="1"/>
        <v>9.777246225145761</v>
      </c>
      <c r="AB27" s="42">
        <f t="shared" si="1"/>
        <v>7.760880964866282</v>
      </c>
      <c r="AC27" s="42">
        <f t="shared" si="1"/>
        <v>20.156487212425553</v>
      </c>
      <c r="AD27" s="42">
        <f t="shared" si="1"/>
        <v>31.97532450841794</v>
      </c>
      <c r="AE27" s="42">
        <f t="shared" si="1"/>
        <v>25.420998682091085</v>
      </c>
      <c r="AF27" s="42">
        <f t="shared" si="1"/>
        <v>10.383424624910694</v>
      </c>
      <c r="AG27" s="42">
        <f t="shared" si="1"/>
        <v>53.394216133942166</v>
      </c>
      <c r="AH27" s="42">
        <f t="shared" si="1"/>
        <v>11.813057773602631</v>
      </c>
      <c r="AI27" s="42">
        <f t="shared" si="1"/>
        <v>28.51912868387333</v>
      </c>
      <c r="AJ27" s="42">
        <f t="shared" si="1"/>
        <v>13.727618014107435</v>
      </c>
      <c r="AK27" s="42">
        <f t="shared" si="1"/>
        <v>4.641467481934408</v>
      </c>
      <c r="AL27" s="42">
        <f t="shared" si="1"/>
        <v>25.14907842428623</v>
      </c>
      <c r="AM27" s="42">
        <f t="shared" si="1"/>
        <v>32.929953184347674</v>
      </c>
      <c r="AN27" s="42">
        <f t="shared" si="1"/>
        <v>38.23529411764706</v>
      </c>
      <c r="AO27" s="42">
        <f t="shared" si="1"/>
        <v>17.59379042690815</v>
      </c>
      <c r="AP27" s="42">
        <f t="shared" si="1"/>
        <v>6.504065040650407</v>
      </c>
      <c r="AQ27" s="42">
        <f t="shared" si="1"/>
        <v>8.981168517624335</v>
      </c>
      <c r="AR27" s="42">
        <f t="shared" si="1"/>
        <v>20.59048872383768</v>
      </c>
    </row>
    <row r="28" spans="2:44" ht="12.75">
      <c r="B28" s="2"/>
      <c r="C28" s="53" t="s">
        <v>26</v>
      </c>
      <c r="D28" s="54"/>
      <c r="E28" s="54"/>
      <c r="F28" s="54"/>
      <c r="G28" s="54"/>
      <c r="H28" s="54"/>
      <c r="I28" s="54"/>
      <c r="J28" s="54"/>
      <c r="K28" s="55"/>
      <c r="L28" s="39" t="s">
        <v>27</v>
      </c>
      <c r="M28" s="43">
        <v>3811</v>
      </c>
      <c r="N28" s="43">
        <v>15145</v>
      </c>
      <c r="O28" s="43">
        <v>2943</v>
      </c>
      <c r="P28" s="43">
        <v>8123</v>
      </c>
      <c r="Q28" s="43">
        <v>6454</v>
      </c>
      <c r="R28" s="43">
        <v>5829</v>
      </c>
      <c r="S28" s="43">
        <v>6623</v>
      </c>
      <c r="T28" s="43">
        <v>4770</v>
      </c>
      <c r="U28" s="43">
        <v>6932</v>
      </c>
      <c r="V28" s="43">
        <v>2963</v>
      </c>
      <c r="W28" s="43">
        <v>6752</v>
      </c>
      <c r="X28" s="43">
        <v>7079</v>
      </c>
      <c r="Y28" s="43">
        <v>3258</v>
      </c>
      <c r="Z28" s="43">
        <v>1216</v>
      </c>
      <c r="AA28" s="43">
        <v>6082</v>
      </c>
      <c r="AB28" s="43">
        <v>1772</v>
      </c>
      <c r="AC28" s="43">
        <v>6605</v>
      </c>
      <c r="AD28" s="43">
        <v>6216</v>
      </c>
      <c r="AE28" s="43">
        <v>5949</v>
      </c>
      <c r="AF28" s="43">
        <v>3143</v>
      </c>
      <c r="AG28" s="43">
        <v>1406</v>
      </c>
      <c r="AH28" s="43">
        <v>3650</v>
      </c>
      <c r="AI28" s="43">
        <v>4916</v>
      </c>
      <c r="AJ28" s="43">
        <v>2710</v>
      </c>
      <c r="AK28" s="43">
        <v>3224</v>
      </c>
      <c r="AL28" s="43">
        <v>18166</v>
      </c>
      <c r="AM28" s="43">
        <v>7753</v>
      </c>
      <c r="AN28" s="43">
        <v>444</v>
      </c>
      <c r="AO28" s="43">
        <v>675</v>
      </c>
      <c r="AP28" s="43">
        <v>1129</v>
      </c>
      <c r="AQ28" s="43">
        <v>1659</v>
      </c>
      <c r="AR28" s="43">
        <f>SUM(M28:AQ28)</f>
        <v>157397</v>
      </c>
    </row>
    <row r="29" spans="2:44" ht="12.75">
      <c r="B29" s="2"/>
      <c r="C29" s="53" t="s">
        <v>28</v>
      </c>
      <c r="D29" s="54"/>
      <c r="E29" s="54"/>
      <c r="F29" s="54"/>
      <c r="G29" s="54"/>
      <c r="H29" s="54"/>
      <c r="I29" s="54"/>
      <c r="J29" s="54"/>
      <c r="K29" s="55"/>
      <c r="L29" s="39" t="s">
        <v>29</v>
      </c>
      <c r="M29" s="39">
        <v>111</v>
      </c>
      <c r="N29" s="39">
        <v>52</v>
      </c>
      <c r="O29" s="39">
        <v>23</v>
      </c>
      <c r="P29" s="39">
        <v>9</v>
      </c>
      <c r="Q29" s="39">
        <v>6</v>
      </c>
      <c r="R29" s="39">
        <v>8</v>
      </c>
      <c r="S29" s="39">
        <v>21</v>
      </c>
      <c r="T29" s="39">
        <v>15</v>
      </c>
      <c r="U29" s="39">
        <v>78</v>
      </c>
      <c r="V29" s="39">
        <v>29</v>
      </c>
      <c r="W29" s="39">
        <v>0</v>
      </c>
      <c r="X29" s="39">
        <v>1</v>
      </c>
      <c r="Y29" s="39">
        <v>2</v>
      </c>
      <c r="Z29" s="39">
        <v>20</v>
      </c>
      <c r="AA29" s="39">
        <v>1</v>
      </c>
      <c r="AB29" s="39">
        <v>0</v>
      </c>
      <c r="AC29" s="39">
        <v>6</v>
      </c>
      <c r="AD29" s="39">
        <v>0</v>
      </c>
      <c r="AE29" s="39">
        <v>27</v>
      </c>
      <c r="AF29" s="39">
        <v>31</v>
      </c>
      <c r="AG29" s="39">
        <v>0</v>
      </c>
      <c r="AH29" s="39">
        <v>4</v>
      </c>
      <c r="AI29" s="39">
        <v>0</v>
      </c>
      <c r="AJ29" s="39">
        <v>15</v>
      </c>
      <c r="AK29" s="39">
        <v>0</v>
      </c>
      <c r="AL29" s="39">
        <v>21</v>
      </c>
      <c r="AM29" s="39">
        <v>8</v>
      </c>
      <c r="AN29" s="39">
        <v>4</v>
      </c>
      <c r="AO29" s="39">
        <v>0</v>
      </c>
      <c r="AP29" s="39">
        <v>0</v>
      </c>
      <c r="AQ29" s="39">
        <v>5</v>
      </c>
      <c r="AR29" s="43">
        <f aca="true" t="shared" si="2" ref="AR29:AR40">SUM(M29:AQ29)</f>
        <v>497</v>
      </c>
    </row>
    <row r="30" spans="2:44" ht="12.75">
      <c r="B30" s="2"/>
      <c r="C30" s="53" t="s">
        <v>30</v>
      </c>
      <c r="D30" s="54"/>
      <c r="E30" s="54"/>
      <c r="F30" s="54"/>
      <c r="G30" s="54"/>
      <c r="H30" s="54"/>
      <c r="I30" s="54"/>
      <c r="J30" s="54"/>
      <c r="K30" s="55"/>
      <c r="L30" s="39" t="s">
        <v>31</v>
      </c>
      <c r="M30" s="43">
        <v>3449</v>
      </c>
      <c r="N30" s="39">
        <v>947</v>
      </c>
      <c r="O30" s="39">
        <v>253</v>
      </c>
      <c r="P30" s="39">
        <v>174</v>
      </c>
      <c r="Q30" s="39">
        <v>236</v>
      </c>
      <c r="R30" s="39">
        <v>91</v>
      </c>
      <c r="S30" s="39">
        <v>551</v>
      </c>
      <c r="T30" s="39">
        <v>262</v>
      </c>
      <c r="U30" s="39">
        <v>76</v>
      </c>
      <c r="V30" s="39">
        <v>42</v>
      </c>
      <c r="W30" s="39">
        <v>111</v>
      </c>
      <c r="X30" s="39">
        <v>252</v>
      </c>
      <c r="Y30" s="39">
        <v>128</v>
      </c>
      <c r="Z30" s="39">
        <v>83</v>
      </c>
      <c r="AA30" s="39">
        <v>132</v>
      </c>
      <c r="AB30" s="39">
        <v>15</v>
      </c>
      <c r="AC30" s="39">
        <v>422</v>
      </c>
      <c r="AD30" s="39">
        <v>193</v>
      </c>
      <c r="AE30" s="39">
        <v>46</v>
      </c>
      <c r="AF30" s="39">
        <v>219</v>
      </c>
      <c r="AG30" s="39">
        <v>30</v>
      </c>
      <c r="AH30" s="39">
        <v>147</v>
      </c>
      <c r="AI30" s="39">
        <v>71</v>
      </c>
      <c r="AJ30" s="39">
        <v>106</v>
      </c>
      <c r="AK30" s="39">
        <v>74</v>
      </c>
      <c r="AL30" s="39">
        <v>426</v>
      </c>
      <c r="AM30" s="39">
        <v>606</v>
      </c>
      <c r="AN30" s="39">
        <v>154</v>
      </c>
      <c r="AO30" s="39">
        <v>6</v>
      </c>
      <c r="AP30" s="39">
        <v>13</v>
      </c>
      <c r="AQ30" s="39">
        <v>57</v>
      </c>
      <c r="AR30" s="43">
        <f t="shared" si="2"/>
        <v>9372</v>
      </c>
    </row>
    <row r="31" spans="2:44" ht="12.75">
      <c r="B31" s="2"/>
      <c r="C31" s="53" t="s">
        <v>32</v>
      </c>
      <c r="D31" s="54"/>
      <c r="E31" s="54"/>
      <c r="F31" s="54"/>
      <c r="G31" s="54"/>
      <c r="H31" s="54"/>
      <c r="I31" s="54"/>
      <c r="J31" s="54"/>
      <c r="K31" s="55"/>
      <c r="L31" s="39" t="s">
        <v>33</v>
      </c>
      <c r="M31" s="39">
        <v>312</v>
      </c>
      <c r="N31" s="39">
        <v>55</v>
      </c>
      <c r="O31" s="39">
        <v>20</v>
      </c>
      <c r="P31" s="39">
        <v>5</v>
      </c>
      <c r="Q31" s="39">
        <v>5</v>
      </c>
      <c r="R31" s="39">
        <v>9</v>
      </c>
      <c r="S31" s="39">
        <v>52</v>
      </c>
      <c r="T31" s="39">
        <v>14</v>
      </c>
      <c r="U31" s="39">
        <v>8</v>
      </c>
      <c r="V31" s="39">
        <v>0</v>
      </c>
      <c r="W31" s="39">
        <v>2</v>
      </c>
      <c r="X31" s="39">
        <v>31</v>
      </c>
      <c r="Y31" s="39">
        <v>5</v>
      </c>
      <c r="Z31" s="39">
        <v>0</v>
      </c>
      <c r="AA31" s="39">
        <v>2</v>
      </c>
      <c r="AB31" s="39">
        <v>6</v>
      </c>
      <c r="AC31" s="39">
        <v>7</v>
      </c>
      <c r="AD31" s="39">
        <v>1</v>
      </c>
      <c r="AE31" s="39">
        <v>1</v>
      </c>
      <c r="AF31" s="39">
        <v>13</v>
      </c>
      <c r="AG31" s="39">
        <v>4</v>
      </c>
      <c r="AH31" s="39" t="s">
        <v>116</v>
      </c>
      <c r="AI31" s="39">
        <v>3</v>
      </c>
      <c r="AJ31" s="39">
        <v>5</v>
      </c>
      <c r="AK31" s="39">
        <v>2</v>
      </c>
      <c r="AL31" s="39">
        <v>18</v>
      </c>
      <c r="AM31" s="39">
        <v>63</v>
      </c>
      <c r="AN31" s="39">
        <v>2</v>
      </c>
      <c r="AO31" s="39">
        <v>0</v>
      </c>
      <c r="AP31" s="39">
        <v>0</v>
      </c>
      <c r="AQ31" s="39">
        <v>1</v>
      </c>
      <c r="AR31" s="43">
        <f t="shared" si="2"/>
        <v>646</v>
      </c>
    </row>
    <row r="32" spans="2:44" ht="12.75">
      <c r="B32" s="2"/>
      <c r="C32" s="53" t="s">
        <v>34</v>
      </c>
      <c r="D32" s="59"/>
      <c r="E32" s="59"/>
      <c r="F32" s="59"/>
      <c r="G32" s="59"/>
      <c r="H32" s="59"/>
      <c r="I32" s="59"/>
      <c r="J32" s="59"/>
      <c r="K32" s="60"/>
      <c r="L32" s="39" t="s">
        <v>35</v>
      </c>
      <c r="M32" s="43">
        <v>2863</v>
      </c>
      <c r="N32" s="39">
        <v>1147</v>
      </c>
      <c r="O32" s="39">
        <v>275</v>
      </c>
      <c r="P32" s="39">
        <v>237</v>
      </c>
      <c r="Q32" s="39">
        <v>169</v>
      </c>
      <c r="R32" s="39">
        <v>133</v>
      </c>
      <c r="S32" s="39">
        <v>685</v>
      </c>
      <c r="T32" s="39">
        <v>286</v>
      </c>
      <c r="U32" s="39">
        <v>218</v>
      </c>
      <c r="V32" s="39">
        <v>58</v>
      </c>
      <c r="W32" s="39">
        <v>161</v>
      </c>
      <c r="X32" s="39">
        <v>671</v>
      </c>
      <c r="Y32" s="39">
        <v>179</v>
      </c>
      <c r="Z32" s="39">
        <v>84</v>
      </c>
      <c r="AA32" s="39">
        <v>146</v>
      </c>
      <c r="AB32" s="39">
        <v>12</v>
      </c>
      <c r="AC32" s="39">
        <v>261</v>
      </c>
      <c r="AD32" s="39">
        <v>164</v>
      </c>
      <c r="AE32" s="39">
        <v>72</v>
      </c>
      <c r="AF32" s="39">
        <v>287</v>
      </c>
      <c r="AG32" s="39">
        <v>20</v>
      </c>
      <c r="AH32" s="39">
        <v>124</v>
      </c>
      <c r="AI32" s="39">
        <v>79</v>
      </c>
      <c r="AJ32" s="39">
        <v>278</v>
      </c>
      <c r="AK32" s="39">
        <v>145</v>
      </c>
      <c r="AL32" s="39">
        <v>512</v>
      </c>
      <c r="AM32" s="39">
        <v>544</v>
      </c>
      <c r="AN32" s="39">
        <v>121</v>
      </c>
      <c r="AO32" s="39">
        <v>49</v>
      </c>
      <c r="AP32" s="39">
        <v>28</v>
      </c>
      <c r="AQ32" s="39">
        <v>78</v>
      </c>
      <c r="AR32" s="43">
        <f t="shared" si="2"/>
        <v>10086</v>
      </c>
    </row>
    <row r="33" spans="2:44" ht="12.75">
      <c r="B33" s="2"/>
      <c r="C33" s="53" t="s">
        <v>36</v>
      </c>
      <c r="D33" s="54"/>
      <c r="E33" s="54"/>
      <c r="F33" s="54"/>
      <c r="G33" s="54"/>
      <c r="H33" s="54"/>
      <c r="I33" s="54"/>
      <c r="J33" s="54"/>
      <c r="K33" s="55"/>
      <c r="L33" s="39" t="s">
        <v>37</v>
      </c>
      <c r="M33" s="43">
        <v>7196</v>
      </c>
      <c r="N33" s="43">
        <v>1187</v>
      </c>
      <c r="O33" s="39">
        <v>317</v>
      </c>
      <c r="P33" s="39">
        <v>264</v>
      </c>
      <c r="Q33" s="43">
        <v>301</v>
      </c>
      <c r="R33" s="39">
        <v>99</v>
      </c>
      <c r="S33" s="39">
        <v>837</v>
      </c>
      <c r="T33" s="39">
        <v>1325</v>
      </c>
      <c r="U33" s="39">
        <v>143</v>
      </c>
      <c r="V33" s="39">
        <v>101</v>
      </c>
      <c r="W33" s="39">
        <v>70</v>
      </c>
      <c r="X33" s="39">
        <v>787</v>
      </c>
      <c r="Y33" s="39">
        <v>189</v>
      </c>
      <c r="Z33" s="39">
        <v>92</v>
      </c>
      <c r="AA33" s="39">
        <v>117</v>
      </c>
      <c r="AB33" s="39">
        <v>43</v>
      </c>
      <c r="AC33" s="39">
        <v>477</v>
      </c>
      <c r="AD33" s="39">
        <v>101</v>
      </c>
      <c r="AE33" s="39">
        <v>63</v>
      </c>
      <c r="AF33" s="39">
        <v>155</v>
      </c>
      <c r="AG33" s="39">
        <v>145</v>
      </c>
      <c r="AH33" s="39">
        <v>95</v>
      </c>
      <c r="AI33" s="39">
        <v>107</v>
      </c>
      <c r="AJ33" s="39">
        <v>226</v>
      </c>
      <c r="AK33" s="39">
        <v>53</v>
      </c>
      <c r="AL33" s="39">
        <v>908</v>
      </c>
      <c r="AM33" s="39">
        <v>572</v>
      </c>
      <c r="AN33" s="39">
        <v>72</v>
      </c>
      <c r="AO33" s="39">
        <v>32</v>
      </c>
      <c r="AP33" s="39">
        <v>9</v>
      </c>
      <c r="AQ33" s="39">
        <v>102</v>
      </c>
      <c r="AR33" s="43">
        <f t="shared" si="2"/>
        <v>16185</v>
      </c>
    </row>
    <row r="34" spans="2:44" ht="15.75" customHeight="1">
      <c r="B34" s="2"/>
      <c r="C34" s="53" t="s">
        <v>38</v>
      </c>
      <c r="D34" s="54"/>
      <c r="E34" s="54"/>
      <c r="F34" s="54"/>
      <c r="G34" s="54"/>
      <c r="H34" s="54"/>
      <c r="I34" s="54"/>
      <c r="J34" s="54"/>
      <c r="K34" s="55"/>
      <c r="L34" s="39" t="s">
        <v>39</v>
      </c>
      <c r="M34" s="39">
        <v>1467</v>
      </c>
      <c r="N34" s="39">
        <v>398</v>
      </c>
      <c r="O34" s="39">
        <v>180</v>
      </c>
      <c r="P34" s="39">
        <v>71</v>
      </c>
      <c r="Q34" s="39">
        <v>42</v>
      </c>
      <c r="R34" s="39">
        <v>33</v>
      </c>
      <c r="S34" s="39">
        <v>72</v>
      </c>
      <c r="T34" s="39">
        <v>150</v>
      </c>
      <c r="U34" s="39">
        <v>49</v>
      </c>
      <c r="V34" s="39">
        <v>24</v>
      </c>
      <c r="W34" s="39">
        <v>53</v>
      </c>
      <c r="X34" s="39">
        <v>222</v>
      </c>
      <c r="Y34" s="39">
        <v>46</v>
      </c>
      <c r="Z34" s="39">
        <v>32</v>
      </c>
      <c r="AA34" s="39">
        <v>53</v>
      </c>
      <c r="AB34" s="39">
        <v>7</v>
      </c>
      <c r="AC34" s="39">
        <v>106</v>
      </c>
      <c r="AD34" s="39">
        <v>12</v>
      </c>
      <c r="AE34" s="39">
        <v>6</v>
      </c>
      <c r="AF34" s="39">
        <v>38</v>
      </c>
      <c r="AG34" s="39">
        <v>5</v>
      </c>
      <c r="AH34" s="39">
        <v>27</v>
      </c>
      <c r="AI34" s="39">
        <v>33</v>
      </c>
      <c r="AJ34" s="39">
        <v>31</v>
      </c>
      <c r="AK34" s="39">
        <v>12</v>
      </c>
      <c r="AL34" s="39">
        <v>310</v>
      </c>
      <c r="AM34" s="39">
        <v>170</v>
      </c>
      <c r="AN34" s="39">
        <v>19</v>
      </c>
      <c r="AO34" s="39">
        <v>4</v>
      </c>
      <c r="AP34" s="39">
        <v>9</v>
      </c>
      <c r="AQ34" s="39">
        <v>25</v>
      </c>
      <c r="AR34" s="43">
        <f t="shared" si="2"/>
        <v>3706</v>
      </c>
    </row>
    <row r="35" spans="2:44" ht="12.75">
      <c r="B35" s="2"/>
      <c r="C35" s="56" t="s">
        <v>40</v>
      </c>
      <c r="D35" s="57"/>
      <c r="E35" s="57"/>
      <c r="F35" s="57"/>
      <c r="G35" s="57"/>
      <c r="H35" s="57"/>
      <c r="I35" s="57"/>
      <c r="J35" s="57"/>
      <c r="K35" s="58"/>
      <c r="L35" s="39" t="s">
        <v>41</v>
      </c>
      <c r="M35" s="43">
        <v>1195</v>
      </c>
      <c r="N35" s="39">
        <v>255</v>
      </c>
      <c r="O35" s="39">
        <v>64</v>
      </c>
      <c r="P35" s="39">
        <v>33</v>
      </c>
      <c r="Q35" s="39">
        <v>13</v>
      </c>
      <c r="R35" s="39">
        <v>47</v>
      </c>
      <c r="S35" s="39">
        <v>113</v>
      </c>
      <c r="T35" s="39">
        <v>43</v>
      </c>
      <c r="U35" s="39">
        <v>19</v>
      </c>
      <c r="V35" s="39">
        <v>4</v>
      </c>
      <c r="W35" s="39">
        <v>32</v>
      </c>
      <c r="X35" s="39">
        <v>137</v>
      </c>
      <c r="Y35" s="39">
        <v>15</v>
      </c>
      <c r="Z35" s="39">
        <v>8</v>
      </c>
      <c r="AA35" s="39">
        <v>13</v>
      </c>
      <c r="AB35" s="39">
        <v>3</v>
      </c>
      <c r="AC35" s="39">
        <v>24</v>
      </c>
      <c r="AD35" s="39">
        <v>9</v>
      </c>
      <c r="AE35" s="39">
        <v>15</v>
      </c>
      <c r="AF35" s="39">
        <v>32</v>
      </c>
      <c r="AG35" s="39">
        <v>5</v>
      </c>
      <c r="AH35" s="39">
        <v>6</v>
      </c>
      <c r="AI35" s="39">
        <v>10</v>
      </c>
      <c r="AJ35" s="39">
        <v>26</v>
      </c>
      <c r="AK35" s="39">
        <v>4</v>
      </c>
      <c r="AL35" s="39">
        <v>91</v>
      </c>
      <c r="AM35" s="39">
        <v>100</v>
      </c>
      <c r="AN35" s="39">
        <v>5</v>
      </c>
      <c r="AO35" s="39">
        <v>0</v>
      </c>
      <c r="AP35" s="39">
        <v>1</v>
      </c>
      <c r="AQ35" s="39">
        <v>28</v>
      </c>
      <c r="AR35" s="43">
        <f t="shared" si="2"/>
        <v>2350</v>
      </c>
    </row>
    <row r="36" spans="2:44" ht="13.5" customHeight="1">
      <c r="B36" s="2"/>
      <c r="C36" s="53" t="s">
        <v>42</v>
      </c>
      <c r="D36" s="54"/>
      <c r="E36" s="54"/>
      <c r="F36" s="54"/>
      <c r="G36" s="54"/>
      <c r="H36" s="54"/>
      <c r="I36" s="54"/>
      <c r="J36" s="54"/>
      <c r="K36" s="55"/>
      <c r="L36" s="39" t="s">
        <v>43</v>
      </c>
      <c r="M36" s="43">
        <v>1071</v>
      </c>
      <c r="N36" s="39">
        <v>235</v>
      </c>
      <c r="O36" s="39">
        <v>82</v>
      </c>
      <c r="P36" s="39">
        <v>21</v>
      </c>
      <c r="Q36" s="39">
        <v>44</v>
      </c>
      <c r="R36" s="39">
        <v>89</v>
      </c>
      <c r="S36" s="39">
        <v>88</v>
      </c>
      <c r="T36" s="39">
        <v>38</v>
      </c>
      <c r="U36" s="39">
        <v>20</v>
      </c>
      <c r="V36" s="39">
        <v>9</v>
      </c>
      <c r="W36" s="39">
        <v>9</v>
      </c>
      <c r="X36" s="39">
        <v>56</v>
      </c>
      <c r="Y36" s="39">
        <v>10</v>
      </c>
      <c r="Z36" s="39">
        <v>6</v>
      </c>
      <c r="AA36" s="39">
        <v>11</v>
      </c>
      <c r="AB36" s="39">
        <v>13</v>
      </c>
      <c r="AC36" s="39">
        <v>31</v>
      </c>
      <c r="AD36" s="39">
        <v>20</v>
      </c>
      <c r="AE36" s="39">
        <v>13</v>
      </c>
      <c r="AF36" s="39">
        <v>35</v>
      </c>
      <c r="AG36" s="39">
        <v>6</v>
      </c>
      <c r="AH36" s="39">
        <v>23</v>
      </c>
      <c r="AI36" s="39">
        <v>4</v>
      </c>
      <c r="AJ36" s="39">
        <v>25</v>
      </c>
      <c r="AK36" s="39">
        <v>15</v>
      </c>
      <c r="AL36" s="39">
        <v>88</v>
      </c>
      <c r="AM36" s="39">
        <v>86</v>
      </c>
      <c r="AN36" s="39">
        <v>22</v>
      </c>
      <c r="AO36" s="39">
        <v>1</v>
      </c>
      <c r="AP36" s="39">
        <v>2</v>
      </c>
      <c r="AQ36" s="39">
        <v>22</v>
      </c>
      <c r="AR36" s="43">
        <f t="shared" si="2"/>
        <v>2195</v>
      </c>
    </row>
    <row r="37" spans="2:44" ht="12.75">
      <c r="B37" s="2"/>
      <c r="C37" s="53" t="s">
        <v>44</v>
      </c>
      <c r="D37" s="54"/>
      <c r="E37" s="54"/>
      <c r="F37" s="54"/>
      <c r="G37" s="54"/>
      <c r="H37" s="54"/>
      <c r="I37" s="54"/>
      <c r="J37" s="54"/>
      <c r="K37" s="55"/>
      <c r="L37" s="39" t="s">
        <v>45</v>
      </c>
      <c r="M37" s="39">
        <v>1567</v>
      </c>
      <c r="N37" s="39">
        <v>505</v>
      </c>
      <c r="O37" s="39">
        <v>119</v>
      </c>
      <c r="P37" s="39">
        <v>106</v>
      </c>
      <c r="Q37" s="39">
        <v>123</v>
      </c>
      <c r="R37" s="39">
        <v>119</v>
      </c>
      <c r="S37" s="39">
        <v>463</v>
      </c>
      <c r="T37" s="39">
        <v>98</v>
      </c>
      <c r="U37" s="39">
        <v>269</v>
      </c>
      <c r="V37" s="39">
        <v>8</v>
      </c>
      <c r="W37" s="39">
        <v>61</v>
      </c>
      <c r="X37" s="39">
        <v>163</v>
      </c>
      <c r="Y37" s="39">
        <v>22</v>
      </c>
      <c r="Z37" s="39">
        <v>13</v>
      </c>
      <c r="AA37" s="39">
        <v>34</v>
      </c>
      <c r="AB37" s="39">
        <v>4</v>
      </c>
      <c r="AC37" s="39">
        <v>85</v>
      </c>
      <c r="AD37" s="39">
        <v>21</v>
      </c>
      <c r="AE37" s="39">
        <v>50</v>
      </c>
      <c r="AF37" s="39">
        <v>132</v>
      </c>
      <c r="AG37" s="39">
        <v>13</v>
      </c>
      <c r="AH37" s="39">
        <v>35</v>
      </c>
      <c r="AI37" s="39">
        <v>22</v>
      </c>
      <c r="AJ37" s="39">
        <v>152</v>
      </c>
      <c r="AK37" s="39">
        <v>26</v>
      </c>
      <c r="AL37" s="39">
        <v>379</v>
      </c>
      <c r="AM37" s="39">
        <v>190</v>
      </c>
      <c r="AN37" s="39">
        <v>76</v>
      </c>
      <c r="AO37" s="39">
        <v>1</v>
      </c>
      <c r="AP37" s="39">
        <v>9</v>
      </c>
      <c r="AQ37" s="39">
        <v>42</v>
      </c>
      <c r="AR37" s="43">
        <f t="shared" si="2"/>
        <v>4907</v>
      </c>
    </row>
    <row r="38" spans="2:44" ht="12.75">
      <c r="B38" s="2"/>
      <c r="C38" s="53" t="s">
        <v>46</v>
      </c>
      <c r="D38" s="54"/>
      <c r="E38" s="54"/>
      <c r="F38" s="54"/>
      <c r="G38" s="54"/>
      <c r="H38" s="54"/>
      <c r="I38" s="54"/>
      <c r="J38" s="54"/>
      <c r="K38" s="55"/>
      <c r="L38" s="39" t="s">
        <v>47</v>
      </c>
      <c r="M38" s="43">
        <v>2836</v>
      </c>
      <c r="N38" s="39">
        <v>490</v>
      </c>
      <c r="O38" s="39">
        <v>508</v>
      </c>
      <c r="P38" s="39">
        <v>136</v>
      </c>
      <c r="Q38" s="39">
        <v>119</v>
      </c>
      <c r="R38" s="39">
        <v>147</v>
      </c>
      <c r="S38" s="39">
        <v>174</v>
      </c>
      <c r="T38" s="39">
        <v>365</v>
      </c>
      <c r="U38" s="39">
        <v>49</v>
      </c>
      <c r="V38" s="39">
        <v>100</v>
      </c>
      <c r="W38" s="39">
        <v>285</v>
      </c>
      <c r="X38" s="39">
        <v>234</v>
      </c>
      <c r="Y38" s="39">
        <v>309</v>
      </c>
      <c r="Z38" s="39">
        <v>12</v>
      </c>
      <c r="AA38" s="39">
        <v>33</v>
      </c>
      <c r="AB38" s="39">
        <v>21</v>
      </c>
      <c r="AC38" s="43">
        <v>445</v>
      </c>
      <c r="AD38" s="43">
        <v>954</v>
      </c>
      <c r="AE38" s="43">
        <v>542</v>
      </c>
      <c r="AF38" s="43">
        <v>81</v>
      </c>
      <c r="AG38" s="43">
        <v>1641</v>
      </c>
      <c r="AH38" s="43">
        <v>111</v>
      </c>
      <c r="AI38" s="43">
        <v>144</v>
      </c>
      <c r="AJ38" s="43">
        <v>101</v>
      </c>
      <c r="AK38" s="43">
        <v>22</v>
      </c>
      <c r="AL38" s="43">
        <v>960</v>
      </c>
      <c r="AM38" s="43">
        <v>1132</v>
      </c>
      <c r="AN38" s="43">
        <v>29</v>
      </c>
      <c r="AO38" s="43">
        <v>3</v>
      </c>
      <c r="AP38" s="43">
        <v>17</v>
      </c>
      <c r="AQ38" s="43">
        <v>48</v>
      </c>
      <c r="AR38" s="43">
        <f t="shared" si="2"/>
        <v>12048</v>
      </c>
    </row>
    <row r="39" spans="2:44" ht="12.75">
      <c r="B39" s="2"/>
      <c r="C39" s="53" t="s">
        <v>48</v>
      </c>
      <c r="D39" s="54"/>
      <c r="E39" s="54"/>
      <c r="F39" s="54"/>
      <c r="G39" s="54"/>
      <c r="H39" s="54"/>
      <c r="I39" s="54"/>
      <c r="J39" s="54"/>
      <c r="K39" s="55"/>
      <c r="L39" s="39" t="s">
        <v>49</v>
      </c>
      <c r="M39" s="39">
        <v>40</v>
      </c>
      <c r="N39" s="39">
        <v>12</v>
      </c>
      <c r="O39" s="39">
        <v>1</v>
      </c>
      <c r="P39" s="39">
        <v>0</v>
      </c>
      <c r="Q39" s="39">
        <v>0</v>
      </c>
      <c r="R39" s="39">
        <v>1</v>
      </c>
      <c r="S39" s="39">
        <v>3</v>
      </c>
      <c r="T39" s="39">
        <v>1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1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1</v>
      </c>
      <c r="AG39" s="39">
        <v>0</v>
      </c>
      <c r="AH39" s="39">
        <v>1</v>
      </c>
      <c r="AI39" s="39">
        <v>1</v>
      </c>
      <c r="AJ39" s="39">
        <v>0</v>
      </c>
      <c r="AK39" s="39">
        <v>0</v>
      </c>
      <c r="AL39" s="39">
        <v>3</v>
      </c>
      <c r="AM39" s="39">
        <v>1</v>
      </c>
      <c r="AN39" s="39">
        <v>0</v>
      </c>
      <c r="AO39" s="39">
        <v>0</v>
      </c>
      <c r="AP39" s="39">
        <v>0</v>
      </c>
      <c r="AQ39" s="39">
        <v>0</v>
      </c>
      <c r="AR39" s="43">
        <f t="shared" si="2"/>
        <v>66</v>
      </c>
    </row>
    <row r="40" spans="2:44" ht="12.75">
      <c r="B40" s="2"/>
      <c r="C40" s="53" t="s">
        <v>50</v>
      </c>
      <c r="D40" s="54"/>
      <c r="E40" s="54"/>
      <c r="F40" s="54"/>
      <c r="G40" s="54"/>
      <c r="H40" s="54"/>
      <c r="I40" s="54"/>
      <c r="J40" s="54"/>
      <c r="K40" s="55"/>
      <c r="L40" s="39" t="s">
        <v>51</v>
      </c>
      <c r="M40" s="39">
        <v>223</v>
      </c>
      <c r="N40" s="39">
        <v>76</v>
      </c>
      <c r="O40" s="39">
        <v>29</v>
      </c>
      <c r="P40" s="39">
        <v>46</v>
      </c>
      <c r="Q40" s="39">
        <v>28</v>
      </c>
      <c r="R40" s="39">
        <v>29</v>
      </c>
      <c r="S40" s="39">
        <v>75</v>
      </c>
      <c r="T40" s="39">
        <v>48</v>
      </c>
      <c r="U40" s="39">
        <v>28</v>
      </c>
      <c r="V40" s="39">
        <v>8</v>
      </c>
      <c r="W40" s="39">
        <v>82</v>
      </c>
      <c r="X40" s="39">
        <v>85</v>
      </c>
      <c r="Y40" s="39">
        <v>27</v>
      </c>
      <c r="Z40" s="39">
        <v>11</v>
      </c>
      <c r="AA40" s="39">
        <v>37</v>
      </c>
      <c r="AB40" s="39">
        <v>6</v>
      </c>
      <c r="AC40" s="39">
        <v>40</v>
      </c>
      <c r="AD40" s="39">
        <v>33</v>
      </c>
      <c r="AE40" s="39">
        <v>34</v>
      </c>
      <c r="AF40" s="39">
        <v>19</v>
      </c>
      <c r="AG40" s="39">
        <v>8</v>
      </c>
      <c r="AH40" s="39">
        <v>25</v>
      </c>
      <c r="AI40" s="39">
        <v>46</v>
      </c>
      <c r="AJ40" s="39">
        <v>9</v>
      </c>
      <c r="AK40" s="39">
        <v>11</v>
      </c>
      <c r="AL40" s="39">
        <v>175</v>
      </c>
      <c r="AM40" s="39">
        <v>64</v>
      </c>
      <c r="AN40" s="39">
        <v>16</v>
      </c>
      <c r="AO40" s="39">
        <v>1</v>
      </c>
      <c r="AP40" s="39">
        <v>1</v>
      </c>
      <c r="AQ40" s="39">
        <v>3</v>
      </c>
      <c r="AR40" s="43">
        <f t="shared" si="2"/>
        <v>1323</v>
      </c>
    </row>
    <row r="41" spans="2:44" ht="14.25" customHeight="1">
      <c r="B41" s="2"/>
      <c r="C41" s="56" t="s">
        <v>72</v>
      </c>
      <c r="D41" s="57"/>
      <c r="E41" s="57"/>
      <c r="F41" s="57"/>
      <c r="G41" s="57"/>
      <c r="H41" s="57"/>
      <c r="I41" s="57"/>
      <c r="J41" s="57"/>
      <c r="K41" s="58"/>
      <c r="L41" s="39" t="s">
        <v>52</v>
      </c>
      <c r="M41" s="42">
        <f>(M28/M25)*100</f>
        <v>14.61385075542603</v>
      </c>
      <c r="N41" s="42">
        <f aca="true" t="shared" si="3" ref="N41:AR41">(N28/N25)*100</f>
        <v>74.1711151378618</v>
      </c>
      <c r="O41" s="42">
        <f t="shared" si="3"/>
        <v>61.17231344834754</v>
      </c>
      <c r="P41" s="42">
        <f t="shared" si="3"/>
        <v>88.20718861982843</v>
      </c>
      <c r="Q41" s="42">
        <f t="shared" si="3"/>
        <v>85.61952772618731</v>
      </c>
      <c r="R41" s="42">
        <f t="shared" si="3"/>
        <v>87.90529331925802</v>
      </c>
      <c r="S41" s="42">
        <f t="shared" si="3"/>
        <v>67.92820512820514</v>
      </c>
      <c r="T41" s="42">
        <f t="shared" si="3"/>
        <v>64.44204269116454</v>
      </c>
      <c r="U41" s="42">
        <f t="shared" si="3"/>
        <v>88.00304684524565</v>
      </c>
      <c r="V41" s="42">
        <f t="shared" si="3"/>
        <v>88.60645933014354</v>
      </c>
      <c r="W41" s="42">
        <f t="shared" si="3"/>
        <v>88.80704984874392</v>
      </c>
      <c r="X41" s="42">
        <f t="shared" si="3"/>
        <v>72.94929925803793</v>
      </c>
      <c r="Y41" s="42">
        <f t="shared" si="3"/>
        <v>77.88668419794405</v>
      </c>
      <c r="Z41" s="42">
        <f t="shared" si="3"/>
        <v>77.30451366815004</v>
      </c>
      <c r="AA41" s="42">
        <f t="shared" si="3"/>
        <v>91.5825929829845</v>
      </c>
      <c r="AB41" s="42">
        <f t="shared" si="3"/>
        <v>93.26315789473684</v>
      </c>
      <c r="AC41" s="42">
        <f t="shared" si="3"/>
        <v>78.24902262765076</v>
      </c>
      <c r="AD41" s="42">
        <f t="shared" si="3"/>
        <v>80.5389997408655</v>
      </c>
      <c r="AE41" s="42">
        <f t="shared" si="3"/>
        <v>87.33118027011156</v>
      </c>
      <c r="AF41" s="42">
        <f t="shared" si="3"/>
        <v>75.13746115228305</v>
      </c>
      <c r="AG41" s="42">
        <f t="shared" si="3"/>
        <v>42.82668291197076</v>
      </c>
      <c r="AH41" s="42">
        <f t="shared" si="3"/>
        <v>86.04431871758604</v>
      </c>
      <c r="AI41" s="42">
        <f t="shared" si="3"/>
        <v>90.63421828908554</v>
      </c>
      <c r="AJ41" s="42">
        <f t="shared" si="3"/>
        <v>73.6413043478261</v>
      </c>
      <c r="AK41" s="42">
        <f t="shared" si="3"/>
        <v>90.13139502376293</v>
      </c>
      <c r="AL41" s="42">
        <f t="shared" si="3"/>
        <v>82.66666666666667</v>
      </c>
      <c r="AM41" s="42">
        <f t="shared" si="3"/>
        <v>68.77494899316952</v>
      </c>
      <c r="AN41" s="42">
        <f t="shared" si="3"/>
        <v>46.10591900311526</v>
      </c>
      <c r="AO41" s="42">
        <f t="shared" si="3"/>
        <v>87.54863813229572</v>
      </c>
      <c r="AP41" s="42">
        <f t="shared" si="3"/>
        <v>92.8453947368421</v>
      </c>
      <c r="AQ41" s="42">
        <f t="shared" si="3"/>
        <v>80.14492753623188</v>
      </c>
      <c r="AR41" s="42">
        <f t="shared" si="3"/>
        <v>71.44958259756413</v>
      </c>
    </row>
    <row r="42" spans="2:44" ht="13.5" customHeight="1">
      <c r="B42" s="2"/>
      <c r="C42" s="53" t="s">
        <v>53</v>
      </c>
      <c r="D42" s="54"/>
      <c r="E42" s="54"/>
      <c r="F42" s="54"/>
      <c r="G42" s="54"/>
      <c r="H42" s="54"/>
      <c r="I42" s="54"/>
      <c r="J42" s="54"/>
      <c r="K42" s="55"/>
      <c r="L42" s="39" t="s">
        <v>29</v>
      </c>
      <c r="M42" s="42">
        <f>(M29/M25)*100</f>
        <v>0.42564613850755423</v>
      </c>
      <c r="N42" s="42">
        <f aca="true" t="shared" si="4" ref="N42:AR42">(N29/N25)*100</f>
        <v>0.2546647730055341</v>
      </c>
      <c r="O42" s="42">
        <f t="shared" si="4"/>
        <v>0.4780710870920806</v>
      </c>
      <c r="P42" s="42">
        <f t="shared" si="4"/>
        <v>0.09773048105114561</v>
      </c>
      <c r="Q42" s="42">
        <f t="shared" si="4"/>
        <v>0.07959671000265323</v>
      </c>
      <c r="R42" s="42">
        <f t="shared" si="4"/>
        <v>0.12064545317448348</v>
      </c>
      <c r="S42" s="42">
        <f t="shared" si="4"/>
        <v>0.21538461538461537</v>
      </c>
      <c r="T42" s="42">
        <f t="shared" si="4"/>
        <v>0.2026479329910835</v>
      </c>
      <c r="U42" s="42">
        <f t="shared" si="4"/>
        <v>0.9902247048368668</v>
      </c>
      <c r="V42" s="42">
        <f t="shared" si="4"/>
        <v>0.8672248803827751</v>
      </c>
      <c r="W42" s="42">
        <f t="shared" si="4"/>
        <v>0</v>
      </c>
      <c r="X42" s="42">
        <f t="shared" si="4"/>
        <v>0.010305028854080791</v>
      </c>
      <c r="Y42" s="42">
        <f t="shared" si="4"/>
        <v>0.04781257470714798</v>
      </c>
      <c r="Z42" s="42">
        <f t="shared" si="4"/>
        <v>1.2714558169103625</v>
      </c>
      <c r="AA42" s="42">
        <f t="shared" si="4"/>
        <v>0.01505797319680771</v>
      </c>
      <c r="AB42" s="42">
        <f t="shared" si="4"/>
        <v>0</v>
      </c>
      <c r="AC42" s="42">
        <f t="shared" si="4"/>
        <v>0.07108162539983415</v>
      </c>
      <c r="AD42" s="42">
        <f t="shared" si="4"/>
        <v>0</v>
      </c>
      <c r="AE42" s="42">
        <f t="shared" si="4"/>
        <v>0.3963593658250147</v>
      </c>
      <c r="AF42" s="42">
        <f t="shared" si="4"/>
        <v>0.7410949079607937</v>
      </c>
      <c r="AG42" s="42">
        <f t="shared" si="4"/>
        <v>0</v>
      </c>
      <c r="AH42" s="42">
        <f t="shared" si="4"/>
        <v>0.0942951438000943</v>
      </c>
      <c r="AI42" s="42">
        <f t="shared" si="4"/>
        <v>0</v>
      </c>
      <c r="AJ42" s="42">
        <f t="shared" si="4"/>
        <v>0.4076086956521739</v>
      </c>
      <c r="AK42" s="42">
        <f t="shared" si="4"/>
        <v>0</v>
      </c>
      <c r="AL42" s="42">
        <f t="shared" si="4"/>
        <v>0.09556313993174062</v>
      </c>
      <c r="AM42" s="42">
        <f t="shared" si="4"/>
        <v>0.07096602501552382</v>
      </c>
      <c r="AN42" s="42">
        <f t="shared" si="4"/>
        <v>0.4153686396677051</v>
      </c>
      <c r="AO42" s="42">
        <f t="shared" si="4"/>
        <v>0</v>
      </c>
      <c r="AP42" s="42">
        <f t="shared" si="4"/>
        <v>0</v>
      </c>
      <c r="AQ42" s="42">
        <f t="shared" si="4"/>
        <v>0.24154589371980675</v>
      </c>
      <c r="AR42" s="42">
        <f t="shared" si="4"/>
        <v>0.22561066952349393</v>
      </c>
    </row>
    <row r="43" spans="2:44" ht="12.75">
      <c r="B43" s="2"/>
      <c r="C43" s="53" t="s">
        <v>54</v>
      </c>
      <c r="D43" s="54"/>
      <c r="E43" s="54"/>
      <c r="F43" s="54"/>
      <c r="G43" s="54"/>
      <c r="H43" s="54"/>
      <c r="I43" s="54"/>
      <c r="J43" s="54"/>
      <c r="K43" s="55"/>
      <c r="L43" s="39" t="s">
        <v>55</v>
      </c>
      <c r="M43" s="42">
        <f>(M30/M25)*100</f>
        <v>13.225707492905897</v>
      </c>
      <c r="N43" s="42">
        <f aca="true" t="shared" si="5" ref="N43:AR43">(N30/N25)*100</f>
        <v>4.637837308389246</v>
      </c>
      <c r="O43" s="42">
        <f t="shared" si="5"/>
        <v>5.258781958012887</v>
      </c>
      <c r="P43" s="42">
        <f t="shared" si="5"/>
        <v>1.8894559669888153</v>
      </c>
      <c r="Q43" s="42">
        <f t="shared" si="5"/>
        <v>3.130803926771027</v>
      </c>
      <c r="R43" s="42">
        <f t="shared" si="5"/>
        <v>1.3723420298597495</v>
      </c>
      <c r="S43" s="42">
        <f t="shared" si="5"/>
        <v>5.651282051282052</v>
      </c>
      <c r="T43" s="42">
        <f t="shared" si="5"/>
        <v>3.5395838962442583</v>
      </c>
      <c r="U43" s="42">
        <f t="shared" si="5"/>
        <v>0.9648343277897677</v>
      </c>
      <c r="V43" s="42">
        <f t="shared" si="5"/>
        <v>1.255980861244019</v>
      </c>
      <c r="W43" s="42">
        <f t="shared" si="5"/>
        <v>1.4599500197290542</v>
      </c>
      <c r="X43" s="42">
        <f t="shared" si="5"/>
        <v>2.5968672712283594</v>
      </c>
      <c r="Y43" s="42">
        <f t="shared" si="5"/>
        <v>3.060004781257471</v>
      </c>
      <c r="Z43" s="42">
        <f t="shared" si="5"/>
        <v>5.276541640178004</v>
      </c>
      <c r="AA43" s="42">
        <f t="shared" si="5"/>
        <v>1.9876524619786178</v>
      </c>
      <c r="AB43" s="42">
        <f t="shared" si="5"/>
        <v>0.7894736842105263</v>
      </c>
      <c r="AC43" s="42">
        <f t="shared" si="5"/>
        <v>4.9994076531216685</v>
      </c>
      <c r="AD43" s="42">
        <f t="shared" si="5"/>
        <v>2.5006478362270017</v>
      </c>
      <c r="AE43" s="42">
        <f t="shared" si="5"/>
        <v>0.6752789195537288</v>
      </c>
      <c r="AF43" s="42">
        <f t="shared" si="5"/>
        <v>5.235476930432704</v>
      </c>
      <c r="AG43" s="42">
        <f t="shared" si="5"/>
        <v>0.9137983551629607</v>
      </c>
      <c r="AH43" s="42">
        <f t="shared" si="5"/>
        <v>3.4653465346534658</v>
      </c>
      <c r="AI43" s="42">
        <f t="shared" si="5"/>
        <v>1.3089970501474928</v>
      </c>
      <c r="AJ43" s="42">
        <f t="shared" si="5"/>
        <v>2.880434782608696</v>
      </c>
      <c r="AK43" s="42">
        <f t="shared" si="5"/>
        <v>2.068772714565278</v>
      </c>
      <c r="AL43" s="42">
        <f t="shared" si="5"/>
        <v>1.9385665529010239</v>
      </c>
      <c r="AM43" s="42">
        <f t="shared" si="5"/>
        <v>5.37567639492593</v>
      </c>
      <c r="AN43" s="42">
        <f t="shared" si="5"/>
        <v>15.991692627206646</v>
      </c>
      <c r="AO43" s="42">
        <f t="shared" si="5"/>
        <v>0.7782101167315175</v>
      </c>
      <c r="AP43" s="42">
        <f t="shared" si="5"/>
        <v>1.069078947368421</v>
      </c>
      <c r="AQ43" s="42">
        <f t="shared" si="5"/>
        <v>2.753623188405797</v>
      </c>
      <c r="AR43" s="42">
        <f t="shared" si="5"/>
        <v>4.254372625300172</v>
      </c>
    </row>
    <row r="44" spans="2:44" ht="12.75">
      <c r="B44" s="2"/>
      <c r="C44" s="53" t="s">
        <v>56</v>
      </c>
      <c r="D44" s="54"/>
      <c r="E44" s="54"/>
      <c r="F44" s="54"/>
      <c r="G44" s="54"/>
      <c r="H44" s="54"/>
      <c r="I44" s="54"/>
      <c r="J44" s="54"/>
      <c r="K44" s="55"/>
      <c r="L44" s="39" t="s">
        <v>57</v>
      </c>
      <c r="M44" s="42">
        <f>(M31/M25)</f>
        <v>0.011964107676969093</v>
      </c>
      <c r="N44" s="42">
        <f aca="true" t="shared" si="6" ref="N44:AR44">(N31/N25)</f>
        <v>0.0026935697144816104</v>
      </c>
      <c r="O44" s="42">
        <f t="shared" si="6"/>
        <v>0.0041571398877572234</v>
      </c>
      <c r="P44" s="42">
        <f t="shared" si="6"/>
        <v>0.000542947116950809</v>
      </c>
      <c r="Q44" s="42">
        <f t="shared" si="6"/>
        <v>0.0006633059166887769</v>
      </c>
      <c r="R44" s="42">
        <f t="shared" si="6"/>
        <v>0.0013572613482129392</v>
      </c>
      <c r="S44" s="42">
        <f t="shared" si="6"/>
        <v>0.005333333333333333</v>
      </c>
      <c r="T44" s="42">
        <f t="shared" si="6"/>
        <v>0.0018913807079167792</v>
      </c>
      <c r="U44" s="42">
        <f t="shared" si="6"/>
        <v>0.001015615081883966</v>
      </c>
      <c r="V44" s="42">
        <f t="shared" si="6"/>
        <v>0</v>
      </c>
      <c r="W44" s="42">
        <f t="shared" si="6"/>
        <v>0.00026305405760883863</v>
      </c>
      <c r="X44" s="42">
        <f t="shared" si="6"/>
        <v>0.0031945589447650454</v>
      </c>
      <c r="Y44" s="42">
        <f t="shared" si="6"/>
        <v>0.0011953143676786994</v>
      </c>
      <c r="Z44" s="42">
        <f t="shared" si="6"/>
        <v>0</v>
      </c>
      <c r="AA44" s="42">
        <f t="shared" si="6"/>
        <v>0.0003011594639361542</v>
      </c>
      <c r="AB44" s="42">
        <f t="shared" si="6"/>
        <v>0.003157894736842105</v>
      </c>
      <c r="AC44" s="42">
        <f t="shared" si="6"/>
        <v>0.0008292856296647316</v>
      </c>
      <c r="AD44" s="42">
        <f t="shared" si="6"/>
        <v>0.0001295672454003628</v>
      </c>
      <c r="AE44" s="42">
        <f t="shared" si="6"/>
        <v>0.0001467997651203758</v>
      </c>
      <c r="AF44" s="42">
        <f t="shared" si="6"/>
        <v>0.0031078173559646186</v>
      </c>
      <c r="AG44" s="42">
        <f t="shared" si="6"/>
        <v>0.0012183978068839476</v>
      </c>
      <c r="AH44" s="42" t="e">
        <f t="shared" si="6"/>
        <v>#VALUE!</v>
      </c>
      <c r="AI44" s="42">
        <f t="shared" si="6"/>
        <v>0.0005530973451327434</v>
      </c>
      <c r="AJ44" s="42">
        <f t="shared" si="6"/>
        <v>0.001358695652173913</v>
      </c>
      <c r="AK44" s="42">
        <f t="shared" si="6"/>
        <v>0.0005591277606933184</v>
      </c>
      <c r="AL44" s="42">
        <f t="shared" si="6"/>
        <v>0.0008191126279863481</v>
      </c>
      <c r="AM44" s="42">
        <f t="shared" si="6"/>
        <v>0.005588574469972501</v>
      </c>
      <c r="AN44" s="42">
        <f t="shared" si="6"/>
        <v>0.0020768431983385254</v>
      </c>
      <c r="AO44" s="42">
        <f t="shared" si="6"/>
        <v>0</v>
      </c>
      <c r="AP44" s="42">
        <f t="shared" si="6"/>
        <v>0</v>
      </c>
      <c r="AQ44" s="42">
        <f t="shared" si="6"/>
        <v>0.0004830917874396135</v>
      </c>
      <c r="AR44" s="42">
        <f t="shared" si="6"/>
        <v>0.0029324847587963196</v>
      </c>
    </row>
    <row r="45" spans="2:44" ht="12.75">
      <c r="B45" s="2"/>
      <c r="C45" s="56" t="s">
        <v>58</v>
      </c>
      <c r="D45" s="57"/>
      <c r="E45" s="57"/>
      <c r="F45" s="57"/>
      <c r="G45" s="57"/>
      <c r="H45" s="57"/>
      <c r="I45" s="57"/>
      <c r="J45" s="57"/>
      <c r="K45" s="58"/>
      <c r="L45" s="39" t="s">
        <v>59</v>
      </c>
      <c r="M45" s="42">
        <f>(M31/M25)*100</f>
        <v>1.1964107676969093</v>
      </c>
      <c r="N45" s="42">
        <f aca="true" t="shared" si="7" ref="N45:AR45">(N31/N25)*100</f>
        <v>0.26935697144816106</v>
      </c>
      <c r="O45" s="42">
        <f t="shared" si="7"/>
        <v>0.41571398877572235</v>
      </c>
      <c r="P45" s="42">
        <f t="shared" si="7"/>
        <v>0.0542947116950809</v>
      </c>
      <c r="Q45" s="42">
        <f t="shared" si="7"/>
        <v>0.06633059166887768</v>
      </c>
      <c r="R45" s="42">
        <f t="shared" si="7"/>
        <v>0.13572613482129392</v>
      </c>
      <c r="S45" s="42">
        <f t="shared" si="7"/>
        <v>0.5333333333333333</v>
      </c>
      <c r="T45" s="42">
        <f t="shared" si="7"/>
        <v>0.18913807079167794</v>
      </c>
      <c r="U45" s="42">
        <f t="shared" si="7"/>
        <v>0.10156150818839661</v>
      </c>
      <c r="V45" s="42">
        <f t="shared" si="7"/>
        <v>0</v>
      </c>
      <c r="W45" s="42">
        <f t="shared" si="7"/>
        <v>0.026305405760883863</v>
      </c>
      <c r="X45" s="42">
        <f t="shared" si="7"/>
        <v>0.3194558944765045</v>
      </c>
      <c r="Y45" s="42">
        <f t="shared" si="7"/>
        <v>0.11953143676786994</v>
      </c>
      <c r="Z45" s="42">
        <f t="shared" si="7"/>
        <v>0</v>
      </c>
      <c r="AA45" s="42">
        <f t="shared" si="7"/>
        <v>0.03011594639361542</v>
      </c>
      <c r="AB45" s="42">
        <f t="shared" si="7"/>
        <v>0.3157894736842105</v>
      </c>
      <c r="AC45" s="42">
        <f t="shared" si="7"/>
        <v>0.08292856296647316</v>
      </c>
      <c r="AD45" s="42">
        <f t="shared" si="7"/>
        <v>0.012956724540036279</v>
      </c>
      <c r="AE45" s="42">
        <f t="shared" si="7"/>
        <v>0.01467997651203758</v>
      </c>
      <c r="AF45" s="42">
        <f t="shared" si="7"/>
        <v>0.3107817355964619</v>
      </c>
      <c r="AG45" s="42">
        <f t="shared" si="7"/>
        <v>0.12183978068839477</v>
      </c>
      <c r="AH45" s="42" t="e">
        <f t="shared" si="7"/>
        <v>#VALUE!</v>
      </c>
      <c r="AI45" s="42">
        <f t="shared" si="7"/>
        <v>0.05530973451327434</v>
      </c>
      <c r="AJ45" s="42">
        <f t="shared" si="7"/>
        <v>0.1358695652173913</v>
      </c>
      <c r="AK45" s="42">
        <f t="shared" si="7"/>
        <v>0.05591277606933184</v>
      </c>
      <c r="AL45" s="42">
        <f t="shared" si="7"/>
        <v>0.08191126279863481</v>
      </c>
      <c r="AM45" s="42">
        <f t="shared" si="7"/>
        <v>0.55885744699725</v>
      </c>
      <c r="AN45" s="42">
        <f t="shared" si="7"/>
        <v>0.20768431983385255</v>
      </c>
      <c r="AO45" s="42">
        <f t="shared" si="7"/>
        <v>0</v>
      </c>
      <c r="AP45" s="42">
        <f t="shared" si="7"/>
        <v>0</v>
      </c>
      <c r="AQ45" s="42">
        <f t="shared" si="7"/>
        <v>0.04830917874396135</v>
      </c>
      <c r="AR45" s="42">
        <f t="shared" si="7"/>
        <v>0.29324847587963193</v>
      </c>
    </row>
    <row r="46" spans="2:44" ht="24" customHeight="1">
      <c r="B46" s="2"/>
      <c r="C46" s="56" t="s">
        <v>60</v>
      </c>
      <c r="D46" s="57"/>
      <c r="E46" s="57"/>
      <c r="F46" s="57"/>
      <c r="G46" s="57"/>
      <c r="H46" s="57"/>
      <c r="I46" s="57"/>
      <c r="J46" s="57"/>
      <c r="K46" s="58"/>
      <c r="L46" s="44" t="s">
        <v>61</v>
      </c>
      <c r="M46" s="45">
        <f>(M33/M25)*100</f>
        <v>27.594140654958206</v>
      </c>
      <c r="N46" s="45">
        <f aca="true" t="shared" si="8" ref="N46:AR46">(N33/N25)*100</f>
        <v>5.8132131837994026</v>
      </c>
      <c r="O46" s="45">
        <f t="shared" si="8"/>
        <v>6.589066722095198</v>
      </c>
      <c r="P46" s="45">
        <f t="shared" si="8"/>
        <v>2.8667607775002715</v>
      </c>
      <c r="Q46" s="45">
        <f t="shared" si="8"/>
        <v>3.9931016184664365</v>
      </c>
      <c r="R46" s="45">
        <f t="shared" si="8"/>
        <v>1.4929874830342333</v>
      </c>
      <c r="S46" s="45">
        <f t="shared" si="8"/>
        <v>8.584615384615384</v>
      </c>
      <c r="T46" s="45">
        <f t="shared" si="8"/>
        <v>17.900567414212375</v>
      </c>
      <c r="U46" s="45">
        <f t="shared" si="8"/>
        <v>1.8154119588675892</v>
      </c>
      <c r="V46" s="45">
        <f t="shared" si="8"/>
        <v>3.020334928229665</v>
      </c>
      <c r="W46" s="45">
        <f t="shared" si="8"/>
        <v>0.9206892016309352</v>
      </c>
      <c r="X46" s="45">
        <f t="shared" si="8"/>
        <v>8.110057708161584</v>
      </c>
      <c r="Y46" s="45">
        <f t="shared" si="8"/>
        <v>4.5182883098254845</v>
      </c>
      <c r="Z46" s="45">
        <f t="shared" si="8"/>
        <v>5.848696757787667</v>
      </c>
      <c r="AA46" s="45">
        <f t="shared" si="8"/>
        <v>1.761782864026502</v>
      </c>
      <c r="AB46" s="45">
        <f t="shared" si="8"/>
        <v>2.2631578947368425</v>
      </c>
      <c r="AC46" s="45">
        <f t="shared" si="8"/>
        <v>5.6509892192868145</v>
      </c>
      <c r="AD46" s="45">
        <f t="shared" si="8"/>
        <v>1.3086291785436641</v>
      </c>
      <c r="AE46" s="45">
        <f t="shared" si="8"/>
        <v>0.9248385202583675</v>
      </c>
      <c r="AF46" s="45">
        <f t="shared" si="8"/>
        <v>3.7054745398039683</v>
      </c>
      <c r="AG46" s="45">
        <f t="shared" si="8"/>
        <v>4.41669204995431</v>
      </c>
      <c r="AH46" s="45">
        <f t="shared" si="8"/>
        <v>2.2395096652522395</v>
      </c>
      <c r="AI46" s="45">
        <f t="shared" si="8"/>
        <v>1.9727138643067847</v>
      </c>
      <c r="AJ46" s="45">
        <f t="shared" si="8"/>
        <v>6.141304347826087</v>
      </c>
      <c r="AK46" s="45">
        <f t="shared" si="8"/>
        <v>1.4816885658372938</v>
      </c>
      <c r="AL46" s="45">
        <f t="shared" si="8"/>
        <v>4.131968145620022</v>
      </c>
      <c r="AM46" s="45">
        <f t="shared" si="8"/>
        <v>5.074070788609953</v>
      </c>
      <c r="AN46" s="45">
        <f t="shared" si="8"/>
        <v>7.476635514018691</v>
      </c>
      <c r="AO46" s="45">
        <f t="shared" si="8"/>
        <v>4.150453955901426</v>
      </c>
      <c r="AP46" s="45">
        <f t="shared" si="8"/>
        <v>0.7401315789473684</v>
      </c>
      <c r="AQ46" s="45">
        <f t="shared" si="8"/>
        <v>4.9275362318840585</v>
      </c>
      <c r="AR46" s="45">
        <f t="shared" si="8"/>
        <v>7.347099972309354</v>
      </c>
    </row>
    <row r="47" spans="2:44" ht="22.5" customHeight="1">
      <c r="B47" s="2"/>
      <c r="C47" s="56" t="s">
        <v>73</v>
      </c>
      <c r="D47" s="57"/>
      <c r="E47" s="57"/>
      <c r="F47" s="57"/>
      <c r="G47" s="57"/>
      <c r="H47" s="57"/>
      <c r="I47" s="57"/>
      <c r="J47" s="57"/>
      <c r="K47" s="58"/>
      <c r="L47" s="44" t="s">
        <v>75</v>
      </c>
      <c r="M47" s="45">
        <f>(M34/M25)*100</f>
        <v>5.625431398113352</v>
      </c>
      <c r="N47" s="45">
        <f aca="true" t="shared" si="9" ref="N47:AR47">(N34/N25)*100</f>
        <v>1.9491649933885107</v>
      </c>
      <c r="O47" s="45">
        <f t="shared" si="9"/>
        <v>3.741425898981501</v>
      </c>
      <c r="P47" s="45">
        <f t="shared" si="9"/>
        <v>0.7709849060701488</v>
      </c>
      <c r="Q47" s="45">
        <f t="shared" si="9"/>
        <v>0.5571769700185725</v>
      </c>
      <c r="R47" s="45">
        <f t="shared" si="9"/>
        <v>0.4976624943447444</v>
      </c>
      <c r="S47" s="45">
        <f t="shared" si="9"/>
        <v>0.7384615384615384</v>
      </c>
      <c r="T47" s="45">
        <f t="shared" si="9"/>
        <v>2.026479329910835</v>
      </c>
      <c r="U47" s="45">
        <f t="shared" si="9"/>
        <v>0.6220642376539292</v>
      </c>
      <c r="V47" s="45">
        <f t="shared" si="9"/>
        <v>0.7177033492822966</v>
      </c>
      <c r="W47" s="45">
        <f t="shared" si="9"/>
        <v>0.6970932526634224</v>
      </c>
      <c r="X47" s="45">
        <f t="shared" si="9"/>
        <v>2.2877164056059356</v>
      </c>
      <c r="Y47" s="45">
        <f t="shared" si="9"/>
        <v>1.0996892182644036</v>
      </c>
      <c r="Z47" s="45">
        <f t="shared" si="9"/>
        <v>2.0343293070565798</v>
      </c>
      <c r="AA47" s="45">
        <f t="shared" si="9"/>
        <v>0.7980725794308086</v>
      </c>
      <c r="AB47" s="45">
        <f t="shared" si="9"/>
        <v>0.3684210526315789</v>
      </c>
      <c r="AC47" s="45">
        <f t="shared" si="9"/>
        <v>1.2557753820637365</v>
      </c>
      <c r="AD47" s="45">
        <f t="shared" si="9"/>
        <v>0.15548069448043533</v>
      </c>
      <c r="AE47" s="45">
        <f t="shared" si="9"/>
        <v>0.08807985907222549</v>
      </c>
      <c r="AF47" s="45">
        <f t="shared" si="9"/>
        <v>0.9084389194358117</v>
      </c>
      <c r="AG47" s="45">
        <f t="shared" si="9"/>
        <v>0.15229972586049345</v>
      </c>
      <c r="AH47" s="45">
        <f t="shared" si="9"/>
        <v>0.6364922206506365</v>
      </c>
      <c r="AI47" s="45">
        <f t="shared" si="9"/>
        <v>0.6084070796460177</v>
      </c>
      <c r="AJ47" s="45">
        <f t="shared" si="9"/>
        <v>0.842391304347826</v>
      </c>
      <c r="AK47" s="45">
        <f t="shared" si="9"/>
        <v>0.33547665641599106</v>
      </c>
      <c r="AL47" s="45">
        <f t="shared" si="9"/>
        <v>1.410693970420933</v>
      </c>
      <c r="AM47" s="45">
        <f t="shared" si="9"/>
        <v>1.5080280315798813</v>
      </c>
      <c r="AN47" s="45">
        <f t="shared" si="9"/>
        <v>1.9730010384215992</v>
      </c>
      <c r="AO47" s="45">
        <f t="shared" si="9"/>
        <v>0.5188067444876783</v>
      </c>
      <c r="AP47" s="45">
        <f t="shared" si="9"/>
        <v>0.7401315789473684</v>
      </c>
      <c r="AQ47" s="45">
        <f t="shared" si="9"/>
        <v>1.2077294685990339</v>
      </c>
      <c r="AR47" s="45">
        <f t="shared" si="9"/>
        <v>1.68232020373052</v>
      </c>
    </row>
    <row r="48" spans="2:44" s="23" customFormat="1" ht="12.75" customHeight="1">
      <c r="B48" s="22"/>
      <c r="C48" s="56" t="s">
        <v>62</v>
      </c>
      <c r="D48" s="57"/>
      <c r="E48" s="57"/>
      <c r="F48" s="57"/>
      <c r="G48" s="57"/>
      <c r="H48" s="57"/>
      <c r="I48" s="57"/>
      <c r="J48" s="57"/>
      <c r="K48" s="58"/>
      <c r="L48" s="39" t="s">
        <v>63</v>
      </c>
      <c r="M48" s="42">
        <f>(M35/M25)*100</f>
        <v>4.582406626275022</v>
      </c>
      <c r="N48" s="42">
        <f aca="true" t="shared" si="10" ref="N48:AR48">(N35/N25)*100</f>
        <v>1.248836867623292</v>
      </c>
      <c r="O48" s="42">
        <f t="shared" si="10"/>
        <v>1.3302847640823112</v>
      </c>
      <c r="P48" s="42">
        <f t="shared" si="10"/>
        <v>0.35834509718753393</v>
      </c>
      <c r="Q48" s="42">
        <f t="shared" si="10"/>
        <v>0.172459538339082</v>
      </c>
      <c r="R48" s="42">
        <f t="shared" si="10"/>
        <v>0.7087920374000906</v>
      </c>
      <c r="S48" s="42">
        <f t="shared" si="10"/>
        <v>1.158974358974359</v>
      </c>
      <c r="T48" s="42">
        <f t="shared" si="10"/>
        <v>0.5809240745744394</v>
      </c>
      <c r="U48" s="42">
        <f t="shared" si="10"/>
        <v>0.24120858194744194</v>
      </c>
      <c r="V48" s="42">
        <f t="shared" si="10"/>
        <v>0.11961722488038277</v>
      </c>
      <c r="W48" s="42">
        <f t="shared" si="10"/>
        <v>0.4208864921741418</v>
      </c>
      <c r="X48" s="42">
        <f t="shared" si="10"/>
        <v>1.4117889530090684</v>
      </c>
      <c r="Y48" s="42">
        <f t="shared" si="10"/>
        <v>0.3585943103036099</v>
      </c>
      <c r="Z48" s="42">
        <f t="shared" si="10"/>
        <v>0.5085823267641449</v>
      </c>
      <c r="AA48" s="42">
        <f t="shared" si="10"/>
        <v>0.19575365155850025</v>
      </c>
      <c r="AB48" s="42">
        <f t="shared" si="10"/>
        <v>0.15789473684210525</v>
      </c>
      <c r="AC48" s="42">
        <f t="shared" si="10"/>
        <v>0.2843265015993366</v>
      </c>
      <c r="AD48" s="42">
        <f t="shared" si="10"/>
        <v>0.1166105208603265</v>
      </c>
      <c r="AE48" s="42">
        <f t="shared" si="10"/>
        <v>0.2201996476805637</v>
      </c>
      <c r="AF48" s="42">
        <f t="shared" si="10"/>
        <v>0.7650011953143677</v>
      </c>
      <c r="AG48" s="42">
        <f t="shared" si="10"/>
        <v>0.15229972586049345</v>
      </c>
      <c r="AH48" s="42">
        <f t="shared" si="10"/>
        <v>0.14144271570014144</v>
      </c>
      <c r="AI48" s="42">
        <f t="shared" si="10"/>
        <v>0.18436578171091444</v>
      </c>
      <c r="AJ48" s="42">
        <f t="shared" si="10"/>
        <v>0.7065217391304348</v>
      </c>
      <c r="AK48" s="42">
        <f t="shared" si="10"/>
        <v>0.11182555213866369</v>
      </c>
      <c r="AL48" s="42">
        <f t="shared" si="10"/>
        <v>0.41410693970420936</v>
      </c>
      <c r="AM48" s="42">
        <f t="shared" si="10"/>
        <v>0.8870753126940477</v>
      </c>
      <c r="AN48" s="42">
        <f t="shared" si="10"/>
        <v>0.5192107995846313</v>
      </c>
      <c r="AO48" s="42">
        <f t="shared" si="10"/>
        <v>0</v>
      </c>
      <c r="AP48" s="42">
        <f t="shared" si="10"/>
        <v>0.08223684210526315</v>
      </c>
      <c r="AQ48" s="42">
        <f t="shared" si="10"/>
        <v>1.3526570048309179</v>
      </c>
      <c r="AR48" s="42">
        <f t="shared" si="10"/>
        <v>1.066770771388754</v>
      </c>
    </row>
    <row r="49" spans="2:44" ht="14.25" customHeight="1">
      <c r="B49" s="2"/>
      <c r="C49" s="56" t="s">
        <v>74</v>
      </c>
      <c r="D49" s="57"/>
      <c r="E49" s="57"/>
      <c r="F49" s="57"/>
      <c r="G49" s="57"/>
      <c r="H49" s="57"/>
      <c r="I49" s="57"/>
      <c r="J49" s="57"/>
      <c r="K49" s="58"/>
      <c r="L49" s="39" t="s">
        <v>76</v>
      </c>
      <c r="M49" s="42">
        <f>(M36/M25)*100</f>
        <v>4.106910039113429</v>
      </c>
      <c r="N49" s="42">
        <f aca="true" t="shared" si="11" ref="N49:AR49">(N36/N25)*100</f>
        <v>1.1508888780057789</v>
      </c>
      <c r="O49" s="42">
        <f t="shared" si="11"/>
        <v>1.7044273539804613</v>
      </c>
      <c r="P49" s="42">
        <f t="shared" si="11"/>
        <v>0.22803778911933978</v>
      </c>
      <c r="Q49" s="42">
        <f t="shared" si="11"/>
        <v>0.5837092066861237</v>
      </c>
      <c r="R49" s="42">
        <f t="shared" si="11"/>
        <v>1.3421806665661289</v>
      </c>
      <c r="S49" s="42">
        <f t="shared" si="11"/>
        <v>0.9025641025641025</v>
      </c>
      <c r="T49" s="42">
        <f t="shared" si="11"/>
        <v>0.5133747635774115</v>
      </c>
      <c r="U49" s="42">
        <f t="shared" si="11"/>
        <v>0.2539037704709915</v>
      </c>
      <c r="V49" s="42">
        <f t="shared" si="11"/>
        <v>0.26913875598086123</v>
      </c>
      <c r="W49" s="42">
        <f t="shared" si="11"/>
        <v>0.11837432592397738</v>
      </c>
      <c r="X49" s="42">
        <f t="shared" si="11"/>
        <v>0.5770816158285244</v>
      </c>
      <c r="Y49" s="42">
        <f t="shared" si="11"/>
        <v>0.23906287353573988</v>
      </c>
      <c r="Z49" s="42">
        <f t="shared" si="11"/>
        <v>0.3814367450731087</v>
      </c>
      <c r="AA49" s="42">
        <f t="shared" si="11"/>
        <v>0.1656377051648848</v>
      </c>
      <c r="AB49" s="42">
        <f t="shared" si="11"/>
        <v>0.6842105263157895</v>
      </c>
      <c r="AC49" s="42">
        <f t="shared" si="11"/>
        <v>0.36725506456580975</v>
      </c>
      <c r="AD49" s="42">
        <f t="shared" si="11"/>
        <v>0.2591344908007256</v>
      </c>
      <c r="AE49" s="42">
        <f t="shared" si="11"/>
        <v>0.19083969465648853</v>
      </c>
      <c r="AF49" s="42">
        <f t="shared" si="11"/>
        <v>0.8367200573750896</v>
      </c>
      <c r="AG49" s="42">
        <f t="shared" si="11"/>
        <v>0.18275967103259214</v>
      </c>
      <c r="AH49" s="42">
        <f t="shared" si="11"/>
        <v>0.5421970768505422</v>
      </c>
      <c r="AI49" s="42">
        <f t="shared" si="11"/>
        <v>0.07374631268436578</v>
      </c>
      <c r="AJ49" s="42">
        <f t="shared" si="11"/>
        <v>0.6793478260869565</v>
      </c>
      <c r="AK49" s="42">
        <f t="shared" si="11"/>
        <v>0.4193458205199888</v>
      </c>
      <c r="AL49" s="42">
        <f t="shared" si="11"/>
        <v>0.4004550625711035</v>
      </c>
      <c r="AM49" s="42">
        <f t="shared" si="11"/>
        <v>0.7628847689168811</v>
      </c>
      <c r="AN49" s="42">
        <f t="shared" si="11"/>
        <v>2.284527518172378</v>
      </c>
      <c r="AO49" s="42">
        <f t="shared" si="11"/>
        <v>0.12970168612191957</v>
      </c>
      <c r="AP49" s="42">
        <f t="shared" si="11"/>
        <v>0.1644736842105263</v>
      </c>
      <c r="AQ49" s="42">
        <f t="shared" si="11"/>
        <v>1.0628019323671498</v>
      </c>
      <c r="AR49" s="42">
        <f t="shared" si="11"/>
        <v>0.9964092949780065</v>
      </c>
    </row>
    <row r="50" spans="2:44" ht="12.75">
      <c r="B50" s="2"/>
      <c r="C50" s="53" t="s">
        <v>64</v>
      </c>
      <c r="D50" s="54"/>
      <c r="E50" s="54"/>
      <c r="F50" s="54"/>
      <c r="G50" s="54"/>
      <c r="H50" s="54"/>
      <c r="I50" s="54"/>
      <c r="J50" s="54"/>
      <c r="K50" s="55"/>
      <c r="L50" s="39" t="s">
        <v>65</v>
      </c>
      <c r="M50" s="42">
        <f>(M37/M25)*100</f>
        <v>6.008896387759798</v>
      </c>
      <c r="N50" s="42">
        <f aca="true" t="shared" si="12" ref="N50:AR50">(N37/N25)*100</f>
        <v>2.4731867378422057</v>
      </c>
      <c r="O50" s="42">
        <f t="shared" si="12"/>
        <v>2.4734982332155475</v>
      </c>
      <c r="P50" s="42">
        <f t="shared" si="12"/>
        <v>1.151047887935715</v>
      </c>
      <c r="Q50" s="42">
        <f t="shared" si="12"/>
        <v>1.6317325550543909</v>
      </c>
      <c r="R50" s="42">
        <f t="shared" si="12"/>
        <v>1.7946011159704418</v>
      </c>
      <c r="S50" s="42">
        <f t="shared" si="12"/>
        <v>4.748717948717949</v>
      </c>
      <c r="T50" s="42">
        <f t="shared" si="12"/>
        <v>1.3239664955417456</v>
      </c>
      <c r="U50" s="42">
        <f t="shared" si="12"/>
        <v>3.415005712834836</v>
      </c>
      <c r="V50" s="42">
        <f t="shared" si="12"/>
        <v>0.23923444976076555</v>
      </c>
      <c r="W50" s="42">
        <f t="shared" si="12"/>
        <v>0.8023148757069578</v>
      </c>
      <c r="X50" s="42">
        <f t="shared" si="12"/>
        <v>1.6797197032151692</v>
      </c>
      <c r="Y50" s="42">
        <f t="shared" si="12"/>
        <v>0.5259383217786278</v>
      </c>
      <c r="Z50" s="42">
        <f t="shared" si="12"/>
        <v>0.8264462809917356</v>
      </c>
      <c r="AA50" s="42">
        <f t="shared" si="12"/>
        <v>0.5119710886914621</v>
      </c>
      <c r="AB50" s="42">
        <f t="shared" si="12"/>
        <v>0.21052631578947367</v>
      </c>
      <c r="AC50" s="42">
        <f t="shared" si="12"/>
        <v>1.006989693164317</v>
      </c>
      <c r="AD50" s="42">
        <f t="shared" si="12"/>
        <v>0.27209121534076186</v>
      </c>
      <c r="AE50" s="42">
        <f t="shared" si="12"/>
        <v>0.7339988256018791</v>
      </c>
      <c r="AF50" s="42">
        <f t="shared" si="12"/>
        <v>3.155629930671767</v>
      </c>
      <c r="AG50" s="42">
        <f t="shared" si="12"/>
        <v>0.39597928723728293</v>
      </c>
      <c r="AH50" s="42">
        <f t="shared" si="12"/>
        <v>0.825082508250825</v>
      </c>
      <c r="AI50" s="42">
        <f t="shared" si="12"/>
        <v>0.4056047197640118</v>
      </c>
      <c r="AJ50" s="42">
        <f t="shared" si="12"/>
        <v>4.130434782608695</v>
      </c>
      <c r="AK50" s="42">
        <f t="shared" si="12"/>
        <v>0.726866088901314</v>
      </c>
      <c r="AL50" s="42">
        <f t="shared" si="12"/>
        <v>1.7246871444823664</v>
      </c>
      <c r="AM50" s="42">
        <f t="shared" si="12"/>
        <v>1.6854430941186906</v>
      </c>
      <c r="AN50" s="42">
        <f t="shared" si="12"/>
        <v>7.892004153686397</v>
      </c>
      <c r="AO50" s="42">
        <f t="shared" si="12"/>
        <v>0.12970168612191957</v>
      </c>
      <c r="AP50" s="42">
        <f t="shared" si="12"/>
        <v>0.7401315789473684</v>
      </c>
      <c r="AQ50" s="42">
        <f t="shared" si="12"/>
        <v>2.0289855072463765</v>
      </c>
      <c r="AR50" s="42">
        <f t="shared" si="12"/>
        <v>2.227508159661539</v>
      </c>
    </row>
    <row r="51" spans="2:44" ht="12.75">
      <c r="B51" s="2"/>
      <c r="C51" s="53" t="s">
        <v>66</v>
      </c>
      <c r="D51" s="54"/>
      <c r="E51" s="54"/>
      <c r="F51" s="54"/>
      <c r="G51" s="54"/>
      <c r="H51" s="54"/>
      <c r="I51" s="54"/>
      <c r="J51" s="54"/>
      <c r="K51" s="55"/>
      <c r="L51" s="39" t="s">
        <v>67</v>
      </c>
      <c r="M51" s="42">
        <f>(M38/M25)*100</f>
        <v>10.875067106373189</v>
      </c>
      <c r="N51" s="42">
        <f aca="true" t="shared" si="13" ref="N51:AR51">(N38/N25)*100</f>
        <v>2.399725745629071</v>
      </c>
      <c r="O51" s="42">
        <f t="shared" si="13"/>
        <v>10.559135314903347</v>
      </c>
      <c r="P51" s="42">
        <f t="shared" si="13"/>
        <v>1.4768161581062005</v>
      </c>
      <c r="Q51" s="42">
        <f t="shared" si="13"/>
        <v>1.578668081719289</v>
      </c>
      <c r="R51" s="42">
        <f t="shared" si="13"/>
        <v>2.216860202081134</v>
      </c>
      <c r="S51" s="42">
        <f t="shared" si="13"/>
        <v>1.7846153846153845</v>
      </c>
      <c r="T51" s="42">
        <f t="shared" si="13"/>
        <v>4.9310997027830314</v>
      </c>
      <c r="U51" s="42">
        <f t="shared" si="13"/>
        <v>0.6220642376539292</v>
      </c>
      <c r="V51" s="42">
        <f t="shared" si="13"/>
        <v>2.9904306220095696</v>
      </c>
      <c r="W51" s="42">
        <f t="shared" si="13"/>
        <v>3.74852032092595</v>
      </c>
      <c r="X51" s="42">
        <f t="shared" si="13"/>
        <v>2.411376751854905</v>
      </c>
      <c r="Y51" s="42">
        <f t="shared" si="13"/>
        <v>7.387042792254363</v>
      </c>
      <c r="Z51" s="42">
        <f t="shared" si="13"/>
        <v>0.7628734901462174</v>
      </c>
      <c r="AA51" s="42">
        <f t="shared" si="13"/>
        <v>0.49691311549465444</v>
      </c>
      <c r="AB51" s="42">
        <f t="shared" si="13"/>
        <v>1.1052631578947367</v>
      </c>
      <c r="AC51" s="42">
        <f t="shared" si="13"/>
        <v>5.271887217154365</v>
      </c>
      <c r="AD51" s="42">
        <f t="shared" si="13"/>
        <v>12.360715211194611</v>
      </c>
      <c r="AE51" s="42">
        <f t="shared" si="13"/>
        <v>7.9565472695243695</v>
      </c>
      <c r="AF51" s="42">
        <f t="shared" si="13"/>
        <v>1.9364092756394933</v>
      </c>
      <c r="AG51" s="42">
        <f t="shared" si="13"/>
        <v>49.98477002741395</v>
      </c>
      <c r="AH51" s="42">
        <f t="shared" si="13"/>
        <v>2.6166902404526167</v>
      </c>
      <c r="AI51" s="42">
        <f t="shared" si="13"/>
        <v>2.6548672566371683</v>
      </c>
      <c r="AJ51" s="42">
        <f t="shared" si="13"/>
        <v>2.7445652173913047</v>
      </c>
      <c r="AK51" s="42">
        <f t="shared" si="13"/>
        <v>0.6150405367626502</v>
      </c>
      <c r="AL51" s="42">
        <f t="shared" si="13"/>
        <v>4.368600682593857</v>
      </c>
      <c r="AM51" s="42">
        <f t="shared" si="13"/>
        <v>10.04169253969662</v>
      </c>
      <c r="AN51" s="42">
        <f t="shared" si="13"/>
        <v>3.011422637590862</v>
      </c>
      <c r="AO51" s="42">
        <f t="shared" si="13"/>
        <v>0.38910505836575876</v>
      </c>
      <c r="AP51" s="42">
        <f t="shared" si="13"/>
        <v>1.3980263157894737</v>
      </c>
      <c r="AQ51" s="42">
        <f t="shared" si="13"/>
        <v>2.318840579710145</v>
      </c>
      <c r="AR51" s="42">
        <f t="shared" si="13"/>
        <v>5.469129469656045</v>
      </c>
    </row>
    <row r="52" spans="2:44" ht="12.75">
      <c r="B52" s="2"/>
      <c r="C52" s="53" t="s">
        <v>68</v>
      </c>
      <c r="D52" s="54"/>
      <c r="E52" s="54"/>
      <c r="F52" s="54"/>
      <c r="G52" s="54"/>
      <c r="H52" s="54"/>
      <c r="I52" s="54"/>
      <c r="J52" s="54"/>
      <c r="K52" s="55"/>
      <c r="L52" s="39" t="s">
        <v>69</v>
      </c>
      <c r="M52" s="42">
        <f>(M39/M25)*100</f>
        <v>0.15338599585857812</v>
      </c>
      <c r="N52" s="42">
        <f aca="true" t="shared" si="14" ref="N52:AR52">(N39/N25)*100</f>
        <v>0.05876879377050786</v>
      </c>
      <c r="O52" s="42">
        <f t="shared" si="14"/>
        <v>0.020785699438786113</v>
      </c>
      <c r="P52" s="42">
        <f t="shared" si="14"/>
        <v>0</v>
      </c>
      <c r="Q52" s="42">
        <f t="shared" si="14"/>
        <v>0</v>
      </c>
      <c r="R52" s="42">
        <f t="shared" si="14"/>
        <v>0.015080681646810435</v>
      </c>
      <c r="S52" s="42">
        <f t="shared" si="14"/>
        <v>0.03076923076923077</v>
      </c>
      <c r="T52" s="42">
        <f t="shared" si="14"/>
        <v>0.013509862199405566</v>
      </c>
      <c r="U52" s="42">
        <f t="shared" si="14"/>
        <v>0</v>
      </c>
      <c r="V52" s="42">
        <f t="shared" si="14"/>
        <v>0</v>
      </c>
      <c r="W52" s="42">
        <f t="shared" si="14"/>
        <v>0</v>
      </c>
      <c r="X52" s="42">
        <f t="shared" si="14"/>
        <v>0</v>
      </c>
      <c r="Y52" s="42">
        <f t="shared" si="14"/>
        <v>0</v>
      </c>
      <c r="Z52" s="42">
        <f t="shared" si="14"/>
        <v>0.06357279084551812</v>
      </c>
      <c r="AA52" s="42">
        <f t="shared" si="14"/>
        <v>0</v>
      </c>
      <c r="AB52" s="42">
        <f t="shared" si="14"/>
        <v>0</v>
      </c>
      <c r="AC52" s="42">
        <f t="shared" si="14"/>
        <v>0</v>
      </c>
      <c r="AD52" s="42">
        <f t="shared" si="14"/>
        <v>0</v>
      </c>
      <c r="AE52" s="42">
        <f t="shared" si="14"/>
        <v>0</v>
      </c>
      <c r="AF52" s="42">
        <f t="shared" si="14"/>
        <v>0.02390628735357399</v>
      </c>
      <c r="AG52" s="42">
        <f t="shared" si="14"/>
        <v>0</v>
      </c>
      <c r="AH52" s="42">
        <f t="shared" si="14"/>
        <v>0.023573785950023574</v>
      </c>
      <c r="AI52" s="42">
        <f t="shared" si="14"/>
        <v>0.018436578171091445</v>
      </c>
      <c r="AJ52" s="42">
        <f t="shared" si="14"/>
        <v>0</v>
      </c>
      <c r="AK52" s="42">
        <f t="shared" si="14"/>
        <v>0</v>
      </c>
      <c r="AL52" s="42">
        <f t="shared" si="14"/>
        <v>0.013651877133105802</v>
      </c>
      <c r="AM52" s="42">
        <f t="shared" si="14"/>
        <v>0.008870753126940478</v>
      </c>
      <c r="AN52" s="42">
        <f t="shared" si="14"/>
        <v>0</v>
      </c>
      <c r="AO52" s="42">
        <f t="shared" si="14"/>
        <v>0</v>
      </c>
      <c r="AP52" s="42">
        <f t="shared" si="14"/>
        <v>0</v>
      </c>
      <c r="AQ52" s="42">
        <f t="shared" si="14"/>
        <v>0</v>
      </c>
      <c r="AR52" s="42">
        <f t="shared" si="14"/>
        <v>0.02996037060070543</v>
      </c>
    </row>
    <row r="53" spans="2:44" ht="12.75">
      <c r="B53" s="2"/>
      <c r="C53" s="53" t="s">
        <v>70</v>
      </c>
      <c r="D53" s="54"/>
      <c r="E53" s="54"/>
      <c r="F53" s="54"/>
      <c r="G53" s="54"/>
      <c r="H53" s="54"/>
      <c r="I53" s="54"/>
      <c r="J53" s="54"/>
      <c r="K53" s="55"/>
      <c r="L53" s="39" t="s">
        <v>71</v>
      </c>
      <c r="M53" s="42">
        <f>(M40/M25)*100</f>
        <v>0.855126926911573</v>
      </c>
      <c r="N53" s="42">
        <f aca="true" t="shared" si="15" ref="N53:AR53">(N40/N25)*100</f>
        <v>0.37220236054654976</v>
      </c>
      <c r="O53" s="42">
        <f t="shared" si="15"/>
        <v>0.6027852837247973</v>
      </c>
      <c r="P53" s="42">
        <f t="shared" si="15"/>
        <v>0.49951134759474425</v>
      </c>
      <c r="Q53" s="42">
        <f t="shared" si="15"/>
        <v>0.371451313345715</v>
      </c>
      <c r="R53" s="42">
        <f t="shared" si="15"/>
        <v>0.43733976775750266</v>
      </c>
      <c r="S53" s="42">
        <f t="shared" si="15"/>
        <v>0.7692307692307693</v>
      </c>
      <c r="T53" s="42">
        <f t="shared" si="15"/>
        <v>0.6484733855714672</v>
      </c>
      <c r="U53" s="42">
        <f t="shared" si="15"/>
        <v>0.3554652786593881</v>
      </c>
      <c r="V53" s="42">
        <f t="shared" si="15"/>
        <v>0.23923444976076555</v>
      </c>
      <c r="W53" s="42">
        <f t="shared" si="15"/>
        <v>1.0785216361962384</v>
      </c>
      <c r="X53" s="42">
        <f t="shared" si="15"/>
        <v>0.8759274525968672</v>
      </c>
      <c r="Y53" s="42">
        <f t="shared" si="15"/>
        <v>0.6454697585464977</v>
      </c>
      <c r="Z53" s="42">
        <f t="shared" si="15"/>
        <v>0.6993006993006993</v>
      </c>
      <c r="AA53" s="42">
        <f t="shared" si="15"/>
        <v>0.5571450082818853</v>
      </c>
      <c r="AB53" s="42">
        <f t="shared" si="15"/>
        <v>0.3157894736842105</v>
      </c>
      <c r="AC53" s="42">
        <f t="shared" si="15"/>
        <v>0.473877502665561</v>
      </c>
      <c r="AD53" s="42">
        <f t="shared" si="15"/>
        <v>0.42757190982119725</v>
      </c>
      <c r="AE53" s="42">
        <f t="shared" si="15"/>
        <v>0.49911920140927774</v>
      </c>
      <c r="AF53" s="42">
        <f t="shared" si="15"/>
        <v>0.45421945971790584</v>
      </c>
      <c r="AG53" s="42">
        <f t="shared" si="15"/>
        <v>0.24367956137678953</v>
      </c>
      <c r="AH53" s="42">
        <f t="shared" si="15"/>
        <v>0.5893446487505893</v>
      </c>
      <c r="AI53" s="42">
        <f t="shared" si="15"/>
        <v>0.8480825958702065</v>
      </c>
      <c r="AJ53" s="42">
        <f t="shared" si="15"/>
        <v>0.24456521739130438</v>
      </c>
      <c r="AK53" s="42">
        <f t="shared" si="15"/>
        <v>0.3075202683813251</v>
      </c>
      <c r="AL53" s="42">
        <f t="shared" si="15"/>
        <v>0.7963594994311717</v>
      </c>
      <c r="AM53" s="42">
        <f t="shared" si="15"/>
        <v>0.5677282001241906</v>
      </c>
      <c r="AN53" s="42">
        <f t="shared" si="15"/>
        <v>1.6614745586708204</v>
      </c>
      <c r="AO53" s="42">
        <f t="shared" si="15"/>
        <v>0.12970168612191957</v>
      </c>
      <c r="AP53" s="42">
        <f t="shared" si="15"/>
        <v>0.08223684210526315</v>
      </c>
      <c r="AQ53" s="42">
        <f t="shared" si="15"/>
        <v>0.14492753623188406</v>
      </c>
      <c r="AR53" s="42">
        <f t="shared" si="15"/>
        <v>0.6005692470414133</v>
      </c>
    </row>
    <row r="54" ht="12.75">
      <c r="B54" s="2"/>
    </row>
    <row r="55" ht="12.75">
      <c r="B55" s="2"/>
    </row>
    <row r="56" ht="12.75">
      <c r="B56" s="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 customHeight="1">
      <c r="B65" s="11"/>
    </row>
    <row r="66" ht="12.75" customHeight="1">
      <c r="B66" s="11"/>
    </row>
    <row r="67" ht="12.75" customHeight="1">
      <c r="B67" s="11"/>
    </row>
    <row r="68" ht="12.75" customHeight="1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</sheetData>
  <mergeCells count="66">
    <mergeCell ref="AH18:AH19"/>
    <mergeCell ref="AI18:AI19"/>
    <mergeCell ref="AJ18:AJ19"/>
    <mergeCell ref="AK18:AK19"/>
    <mergeCell ref="AE18:AE19"/>
    <mergeCell ref="AF18:AF19"/>
    <mergeCell ref="AG18:AG19"/>
    <mergeCell ref="AA18:AA19"/>
    <mergeCell ref="AB18:AB19"/>
    <mergeCell ref="AC18:AC19"/>
    <mergeCell ref="AD18:AD19"/>
    <mergeCell ref="M18:M19"/>
    <mergeCell ref="X18:X19"/>
    <mergeCell ref="Y18:Y19"/>
    <mergeCell ref="Z18:Z19"/>
    <mergeCell ref="V18:V19"/>
    <mergeCell ref="W18:W19"/>
    <mergeCell ref="P18:P19"/>
    <mergeCell ref="Q18:Q19"/>
    <mergeCell ref="R18:R19"/>
    <mergeCell ref="B6:F6"/>
    <mergeCell ref="G6:I6"/>
    <mergeCell ref="K6:L6"/>
    <mergeCell ref="C20:K20"/>
    <mergeCell ref="B1:R1"/>
    <mergeCell ref="B2:R2"/>
    <mergeCell ref="B3:R3"/>
    <mergeCell ref="B4:R4"/>
    <mergeCell ref="C26:K26"/>
    <mergeCell ref="C27:K27"/>
    <mergeCell ref="C28:K28"/>
    <mergeCell ref="C47:K47"/>
    <mergeCell ref="C29:K29"/>
    <mergeCell ref="C30:K30"/>
    <mergeCell ref="C31:K31"/>
    <mergeCell ref="C32:K32"/>
    <mergeCell ref="C34:K34"/>
    <mergeCell ref="C35:K35"/>
    <mergeCell ref="C33:K33"/>
    <mergeCell ref="C36:K36"/>
    <mergeCell ref="C37:K37"/>
    <mergeCell ref="C38:K38"/>
    <mergeCell ref="C39:K39"/>
    <mergeCell ref="C40:K40"/>
    <mergeCell ref="C41:K41"/>
    <mergeCell ref="C42:K42"/>
    <mergeCell ref="C43:K43"/>
    <mergeCell ref="C51:K51"/>
    <mergeCell ref="C52:K52"/>
    <mergeCell ref="C48:K48"/>
    <mergeCell ref="C53:K53"/>
    <mergeCell ref="C44:K44"/>
    <mergeCell ref="C45:K45"/>
    <mergeCell ref="C46:K46"/>
    <mergeCell ref="C50:K50"/>
    <mergeCell ref="C49:K49"/>
    <mergeCell ref="C25:K25"/>
    <mergeCell ref="AR18:AR19"/>
    <mergeCell ref="O18:O19"/>
    <mergeCell ref="N18:N19"/>
    <mergeCell ref="S18:S19"/>
    <mergeCell ref="C22:K22"/>
    <mergeCell ref="C23:K23"/>
    <mergeCell ref="C24:K24"/>
    <mergeCell ref="T18:T19"/>
    <mergeCell ref="U18:U19"/>
  </mergeCells>
  <printOptions/>
  <pageMargins left="0.7874015748031497" right="0.05" top="0.984251968503937" bottom="0.984251968503937" header="0" footer="0"/>
  <pageSetup horizontalDpi="600" verticalDpi="600" orientation="landscape" paperSize="124" scale="35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2007-10-29T21:20:27Z</cp:lastPrinted>
  <dcterms:created xsi:type="dcterms:W3CDTF">2005-09-23T17:17:30Z</dcterms:created>
  <dcterms:modified xsi:type="dcterms:W3CDTF">2007-10-29T21:20:44Z</dcterms:modified>
  <cp:category/>
  <cp:version/>
  <cp:contentType/>
  <cp:contentStatus/>
</cp:coreProperties>
</file>