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3_13" sheetId="1" r:id="rId1"/>
  </sheets>
  <definedNames>
    <definedName name="_xlnm.Print_Area" localSheetId="0">'13_13'!$A$1:$AK$57</definedName>
  </definedNames>
  <calcPr fullCalcOnLoad="1"/>
</workbook>
</file>

<file path=xl/sharedStrings.xml><?xml version="1.0" encoding="utf-8"?>
<sst xmlns="http://schemas.openxmlformats.org/spreadsheetml/2006/main" count="126" uniqueCount="126">
  <si>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</si>
  <si>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</si>
  <si>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</si>
  <si>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</si>
  <si>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</si>
  <si>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</si>
  <si>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</si>
  <si>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</si>
  <si>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</si>
  <si>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Fuente de datos de educación</t>
  </si>
  <si>
    <t>Anuario Estadístico 2005, Ministerio de Educación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</si>
  <si>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</si>
  <si>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</si>
  <si>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</si>
  <si>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</si>
  <si>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</si>
  <si>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</si>
  <si>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</si>
  <si>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</si>
  <si>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</si>
  <si>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13f Población promovida en Primaria</t>
  </si>
  <si>
    <t>13g Población promovida en Primaria Hombre</t>
  </si>
  <si>
    <t>13h Población promovida en Primaria Mujer</t>
  </si>
  <si>
    <t>13k Población promovida en Básicos</t>
  </si>
  <si>
    <t>13l Población promovida en Básicos Hombre</t>
  </si>
  <si>
    <t>13m Población promovida en Básicos Mujer</t>
  </si>
  <si>
    <t>13p Población promovida en Diversificado</t>
  </si>
  <si>
    <t>13q Población promovida en Diversificado Hombre</t>
  </si>
  <si>
    <t>13r Población promovida en Diversificado Mujer</t>
  </si>
  <si>
    <t>13ah Tasa de Aprobación Primaria</t>
  </si>
  <si>
    <t>P_AP_PR</t>
  </si>
  <si>
    <t>13ai Tasa de Aprobación Primaria Hombre</t>
  </si>
  <si>
    <t>P_AP_PRH</t>
  </si>
  <si>
    <t>13aj Tasa de Aprobación Primaria Mujer</t>
  </si>
  <si>
    <t>P_AP_PRM</t>
  </si>
  <si>
    <t xml:space="preserve">13am Tasa de Reprobación Primaria </t>
  </si>
  <si>
    <t>P_RP_PR</t>
  </si>
  <si>
    <t>13an Tasa de Reprobación Primaria Hombre</t>
  </si>
  <si>
    <t>P_RP_PRH</t>
  </si>
  <si>
    <t>13ao Tasa de Reprobación Primaria Mujer</t>
  </si>
  <si>
    <t>P_RP_PRM</t>
  </si>
  <si>
    <t>13ar Tasa de Aprobación Básicos</t>
  </si>
  <si>
    <t>P_AP_BA</t>
  </si>
  <si>
    <t>13as Tasa de Aprobación Básicos Hombre</t>
  </si>
  <si>
    <t>P_AP_BAH</t>
  </si>
  <si>
    <t>13at Tasa de Aprobación Básicos Mujer</t>
  </si>
  <si>
    <t>P_AP_BAM</t>
  </si>
  <si>
    <t xml:space="preserve">13aw Tasa de Reprobación Básicos </t>
  </si>
  <si>
    <t>P_RP_BA</t>
  </si>
  <si>
    <t>13ax Tasa de Reprobación Básicos Hombre</t>
  </si>
  <si>
    <t>P_RP_BAH</t>
  </si>
  <si>
    <t>13ay Tasa de Reprobación Básicos Mujer</t>
  </si>
  <si>
    <t>P_RP_BAM</t>
  </si>
  <si>
    <t>13bb Tasa de Aprobación Diversificado</t>
  </si>
  <si>
    <t>P_AP_DV</t>
  </si>
  <si>
    <t>13bc Tasa de Aprobación Diversificado Hombre</t>
  </si>
  <si>
    <t>P_AP_DVH</t>
  </si>
  <si>
    <t>13bd Tasa de Aprobación Diversificado Mujer</t>
  </si>
  <si>
    <t>P_AP_DVM</t>
  </si>
  <si>
    <t xml:space="preserve">13bg Tasa de Reprobación Diversificado </t>
  </si>
  <si>
    <t>P_RP_DV</t>
  </si>
  <si>
    <t>13bh Tasa de Reprobación Diversificado Hombre</t>
  </si>
  <si>
    <t>P_RP_DVH</t>
  </si>
  <si>
    <t>13bi Tasa de Reprobación Diversificado Mujer</t>
  </si>
  <si>
    <t>P_RP_DVM</t>
  </si>
  <si>
    <t>Tasa de aprobación, calculada como: (población promovida / población inscrita final) * 100</t>
  </si>
  <si>
    <t>Tasa de reprobación, calculada como: [(población inscrita final - población promovida) / población inscrita final)] * 100</t>
  </si>
  <si>
    <t>Total de Estudiantes promovidos y no promovidos por nivel de escolaridad, por sexo y grupo étnico</t>
  </si>
  <si>
    <t>Indicador</t>
  </si>
  <si>
    <t>Tasa de aprobación</t>
  </si>
  <si>
    <t>Tasa de reprobación</t>
  </si>
  <si>
    <t xml:space="preserve">Fecha de Datos </t>
  </si>
  <si>
    <t>Número de personas</t>
  </si>
  <si>
    <t>T6A15PRF</t>
  </si>
  <si>
    <t>T6A15PRFH</t>
  </si>
  <si>
    <t>T12A21BAF</t>
  </si>
  <si>
    <t>T12A21BAFH</t>
  </si>
  <si>
    <t>T12A21BAFM</t>
  </si>
  <si>
    <t>T15A21DVF</t>
  </si>
  <si>
    <t>T15A21DVFH</t>
  </si>
  <si>
    <t>T15A21DVFM</t>
  </si>
  <si>
    <t>PROPR</t>
  </si>
  <si>
    <t>PROPRH</t>
  </si>
  <si>
    <t>PROPRM</t>
  </si>
  <si>
    <t>PROBA</t>
  </si>
  <si>
    <t>PROBAH</t>
  </si>
  <si>
    <t>PROBAM</t>
  </si>
  <si>
    <t>PRODV</t>
  </si>
  <si>
    <t>PRODVH</t>
  </si>
  <si>
    <t>PRODVM</t>
  </si>
  <si>
    <t>T6A15PRFM</t>
  </si>
  <si>
    <t>Código de campo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</si>
  <si>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</si>
  <si>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</si>
  <si>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</si>
  <si>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</si>
  <si>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</si>
  <si>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</si>
  <si>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</si>
  <si>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</si>
  <si>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</si>
  <si>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</si>
  <si>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</si>
  <si>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</si>
  <si>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</si>
  <si>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</si>
  <si>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</si>
  <si>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</si>
  <si>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</si>
  <si>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</si>
  <si>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</si>
  <si>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</si>
  <si>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</si>
  <si>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</si>
  <si>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</si>
  <si>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</si>
  <si>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</si>
  <si>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</si>
  <si>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</si>
  <si>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</si>
  <si>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</si>
  <si>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</si>
  <si>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</si>
  <si>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DEPT. HUEHUETENANGO</t>
  </si>
  <si>
    <t>13 - 13</t>
  </si>
  <si>
    <t>Municipios del Departamento de Huehuetenango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</si>
</sst>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3" xfId="0" applyFont="1" applyFill="1" applyBorder="1" applyAlignment="1">
      <alignment vertical="center"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</xdr:row>
      <xdr:rowOff>47625</xdr:rowOff>
    </xdr:from>
    <xdr:to>
      <xdr:col>9</xdr:col>
      <xdr:colOff>247650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2000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tabSelected="1" zoomScaleSheetLayoutView="25" workbookViewId="0" topLeftCell="G28">
      <selection activeCell="G28" sqref="G28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9.7109375" style="0" customWidth="1"/>
    <col min="5" max="5" width="16.140625" style="0" customWidth="1"/>
    <col min="6" max="6" width="12.57421875" style="0" customWidth="1"/>
    <col min="7" max="7" width="12.28125" style="0" customWidth="1"/>
    <col min="31" max="31" width="13.421875" style="0" customWidth="1"/>
    <col min="37" max="37" width="14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5" customFormat="1" ht="12">
      <c r="A6" s="41" t="s">
        <v>4</v>
      </c>
      <c r="B6" s="42"/>
      <c r="D6" s="43" t="s">
        <v>124</v>
      </c>
      <c r="E6" s="44"/>
    </row>
    <row r="7" s="6" customFormat="1" ht="12"/>
    <row r="8" spans="2:29" s="6" customFormat="1" ht="12.75" customHeight="1">
      <c r="B8" s="16" t="s">
        <v>7</v>
      </c>
      <c r="C8" s="17"/>
      <c r="D8" s="46" t="s">
        <v>67</v>
      </c>
      <c r="E8" s="46"/>
      <c r="F8" s="46"/>
      <c r="G8" s="46"/>
      <c r="H8" s="46"/>
      <c r="I8" s="46"/>
      <c r="J8" s="46"/>
      <c r="K8" s="47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7"/>
    </row>
    <row r="9" spans="2:29" s="8" customFormat="1" ht="12.75" customHeight="1">
      <c r="B9" s="18" t="s">
        <v>68</v>
      </c>
      <c r="C9" s="19"/>
      <c r="D9" s="48" t="s">
        <v>69</v>
      </c>
      <c r="E9" s="48"/>
      <c r="F9" s="48"/>
      <c r="G9" s="48"/>
      <c r="H9" s="48"/>
      <c r="I9" s="48"/>
      <c r="J9" s="48"/>
      <c r="K9" s="49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9"/>
    </row>
    <row r="10" spans="2:29" s="8" customFormat="1" ht="12.75" customHeight="1">
      <c r="B10" s="18"/>
      <c r="C10" s="19"/>
      <c r="D10" s="48" t="s">
        <v>70</v>
      </c>
      <c r="E10" s="48"/>
      <c r="F10" s="48"/>
      <c r="G10" s="48"/>
      <c r="H10" s="48"/>
      <c r="I10" s="48"/>
      <c r="J10" s="48"/>
      <c r="K10" s="49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9"/>
    </row>
    <row r="11" spans="2:29" s="6" customFormat="1" ht="12">
      <c r="B11" s="20" t="s">
        <v>5</v>
      </c>
      <c r="C11" s="14"/>
      <c r="D11" s="50" t="s">
        <v>125</v>
      </c>
      <c r="E11" s="50"/>
      <c r="F11" s="50"/>
      <c r="G11" s="50"/>
      <c r="H11" s="50"/>
      <c r="I11" s="50"/>
      <c r="J11" s="50"/>
      <c r="K11" s="51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10"/>
    </row>
    <row r="12" spans="2:29" s="6" customFormat="1" ht="12.75" customHeight="1">
      <c r="B12" s="20" t="s">
        <v>71</v>
      </c>
      <c r="C12" s="14"/>
      <c r="D12" s="52">
        <v>2005</v>
      </c>
      <c r="E12" s="52"/>
      <c r="F12" s="52"/>
      <c r="G12" s="52"/>
      <c r="H12" s="52"/>
      <c r="I12" s="52"/>
      <c r="J12" s="52"/>
      <c r="K12" s="5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10"/>
    </row>
    <row r="13" spans="2:35" s="6" customFormat="1" ht="12">
      <c r="B13" s="20" t="s">
        <v>6</v>
      </c>
      <c r="C13" s="14"/>
      <c r="D13" s="50" t="s">
        <v>72</v>
      </c>
      <c r="E13" s="50"/>
      <c r="F13" s="50"/>
      <c r="G13" s="50"/>
      <c r="H13" s="50"/>
      <c r="I13" s="50"/>
      <c r="J13" s="50"/>
      <c r="K13" s="51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F13" s="11"/>
      <c r="AG13" s="11"/>
      <c r="AH13" s="11"/>
      <c r="AI13" s="11"/>
    </row>
    <row r="14" spans="2:29" s="12" customFormat="1" ht="12">
      <c r="B14" s="21" t="s">
        <v>9</v>
      </c>
      <c r="C14" s="22"/>
      <c r="D14" s="23" t="s">
        <v>10</v>
      </c>
      <c r="E14" s="23"/>
      <c r="F14" s="23"/>
      <c r="G14" s="23"/>
      <c r="H14" s="23"/>
      <c r="I14" s="23"/>
      <c r="J14" s="23"/>
      <c r="K14" s="2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6" spans="2:37" s="6" customFormat="1" ht="28.5" customHeight="1">
      <c r="B16" s="40"/>
      <c r="C16" s="40"/>
      <c r="D16" s="40"/>
      <c r="E16" s="13"/>
      <c r="F16" s="38" t="s">
        <v>92</v>
      </c>
      <c r="G16" s="38" t="s">
        <v>93</v>
      </c>
      <c r="H16" s="38" t="s">
        <v>94</v>
      </c>
      <c r="I16" s="38" t="s">
        <v>95</v>
      </c>
      <c r="J16" s="38" t="s">
        <v>96</v>
      </c>
      <c r="K16" s="38" t="s">
        <v>97</v>
      </c>
      <c r="L16" s="38" t="s">
        <v>98</v>
      </c>
      <c r="M16" s="38" t="s">
        <v>99</v>
      </c>
      <c r="N16" s="38" t="s">
        <v>100</v>
      </c>
      <c r="O16" s="38" t="s">
        <v>101</v>
      </c>
      <c r="P16" s="38" t="s">
        <v>102</v>
      </c>
      <c r="Q16" s="38" t="s">
        <v>103</v>
      </c>
      <c r="R16" s="38" t="s">
        <v>104</v>
      </c>
      <c r="S16" s="38" t="s">
        <v>105</v>
      </c>
      <c r="T16" s="38" t="s">
        <v>106</v>
      </c>
      <c r="U16" s="38" t="s">
        <v>107</v>
      </c>
      <c r="V16" s="38" t="s">
        <v>108</v>
      </c>
      <c r="W16" s="38" t="s">
        <v>109</v>
      </c>
      <c r="X16" s="38" t="s">
        <v>110</v>
      </c>
      <c r="Y16" s="38" t="s">
        <v>111</v>
      </c>
      <c r="Z16" s="38" t="s">
        <v>112</v>
      </c>
      <c r="AA16" s="38" t="s">
        <v>113</v>
      </c>
      <c r="AB16" s="38" t="s">
        <v>114</v>
      </c>
      <c r="AC16" s="38" t="s">
        <v>115</v>
      </c>
      <c r="AD16" s="38" t="s">
        <v>116</v>
      </c>
      <c r="AE16" s="38" t="s">
        <v>117</v>
      </c>
      <c r="AF16" s="38" t="s">
        <v>118</v>
      </c>
      <c r="AG16" s="38" t="s">
        <v>119</v>
      </c>
      <c r="AH16" s="38" t="s">
        <v>120</v>
      </c>
      <c r="AI16" s="38" t="s">
        <v>121</v>
      </c>
      <c r="AJ16" s="38" t="s">
        <v>122</v>
      </c>
      <c r="AK16" s="38" t="s">
        <v>123</v>
      </c>
    </row>
    <row r="17" spans="2:37" s="6" customFormat="1" ht="12">
      <c r="B17" s="45" t="s">
        <v>8</v>
      </c>
      <c r="C17" s="45"/>
      <c r="D17" s="45"/>
      <c r="E17" s="15" t="s">
        <v>91</v>
      </c>
      <c r="F17" s="39">
        <v>1301</v>
      </c>
      <c r="G17" s="39">
        <v>1302</v>
      </c>
      <c r="H17" s="39">
        <v>1303</v>
      </c>
      <c r="I17" s="39">
        <v>1304</v>
      </c>
      <c r="J17" s="39">
        <v>1305</v>
      </c>
      <c r="K17" s="39">
        <v>1306</v>
      </c>
      <c r="L17" s="39">
        <v>1307</v>
      </c>
      <c r="M17" s="39">
        <v>1308</v>
      </c>
      <c r="N17" s="39">
        <v>1309</v>
      </c>
      <c r="O17" s="39">
        <v>1310</v>
      </c>
      <c r="P17" s="39">
        <v>1311</v>
      </c>
      <c r="Q17" s="39">
        <v>1312</v>
      </c>
      <c r="R17" s="39">
        <v>1313</v>
      </c>
      <c r="S17" s="39">
        <v>1314</v>
      </c>
      <c r="T17" s="39">
        <v>1315</v>
      </c>
      <c r="U17" s="39">
        <v>1316</v>
      </c>
      <c r="V17" s="39">
        <v>1317</v>
      </c>
      <c r="W17" s="39">
        <v>1318</v>
      </c>
      <c r="X17" s="39">
        <v>1319</v>
      </c>
      <c r="Y17" s="39">
        <v>1320</v>
      </c>
      <c r="Z17" s="39">
        <v>1321</v>
      </c>
      <c r="AA17" s="39">
        <v>1322</v>
      </c>
      <c r="AB17" s="39">
        <v>1323</v>
      </c>
      <c r="AC17" s="39">
        <v>1324</v>
      </c>
      <c r="AD17" s="39">
        <v>1325</v>
      </c>
      <c r="AE17" s="39">
        <v>1326</v>
      </c>
      <c r="AF17" s="39">
        <v>1327</v>
      </c>
      <c r="AG17" s="39">
        <v>1328</v>
      </c>
      <c r="AH17" s="39">
        <v>1329</v>
      </c>
      <c r="AI17" s="39">
        <v>1330</v>
      </c>
      <c r="AJ17" s="39">
        <v>1331</v>
      </c>
      <c r="AK17" s="39">
        <v>13</v>
      </c>
    </row>
    <row r="18" spans="2:31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2:37" s="6" customFormat="1" ht="12.75" customHeight="1">
      <c r="B19" s="26" t="s">
        <v>11</v>
      </c>
      <c r="C19" s="27"/>
      <c r="D19" s="27"/>
      <c r="E19" s="28" t="s">
        <v>73</v>
      </c>
      <c r="F19" s="31">
        <v>15453</v>
      </c>
      <c r="G19" s="31">
        <v>12996</v>
      </c>
      <c r="H19" s="31">
        <v>2965</v>
      </c>
      <c r="I19" s="31">
        <v>9258</v>
      </c>
      <c r="J19" s="31">
        <v>5021</v>
      </c>
      <c r="K19" s="31">
        <v>5476</v>
      </c>
      <c r="L19" s="31">
        <v>7317</v>
      </c>
      <c r="M19" s="31">
        <v>7629</v>
      </c>
      <c r="N19" s="31">
        <v>6651</v>
      </c>
      <c r="O19" s="31">
        <v>3996</v>
      </c>
      <c r="P19" s="31">
        <v>5817</v>
      </c>
      <c r="Q19" s="31">
        <v>8711</v>
      </c>
      <c r="R19" s="31">
        <v>3514</v>
      </c>
      <c r="S19" s="31">
        <v>2357</v>
      </c>
      <c r="T19" s="31">
        <v>5541</v>
      </c>
      <c r="U19" s="31">
        <v>2609</v>
      </c>
      <c r="V19" s="31">
        <v>6348</v>
      </c>
      <c r="W19" s="31">
        <v>6311</v>
      </c>
      <c r="X19" s="31">
        <v>5198</v>
      </c>
      <c r="Y19" s="31">
        <v>4267</v>
      </c>
      <c r="Z19" s="31">
        <v>1832</v>
      </c>
      <c r="AA19" s="31">
        <v>4051</v>
      </c>
      <c r="AB19" s="31">
        <v>4062</v>
      </c>
      <c r="AC19" s="31">
        <v>2285</v>
      </c>
      <c r="AD19" s="31">
        <v>3884</v>
      </c>
      <c r="AE19" s="31">
        <v>15873</v>
      </c>
      <c r="AF19" s="31">
        <v>8825</v>
      </c>
      <c r="AG19" s="31">
        <v>1598</v>
      </c>
      <c r="AH19" s="31">
        <v>1255</v>
      </c>
      <c r="AI19" s="31">
        <v>1726</v>
      </c>
      <c r="AJ19" s="31">
        <v>1347</v>
      </c>
      <c r="AK19" s="33">
        <f aca="true" t="shared" si="0" ref="AK19:AK27">SUM(F19:AJ19)</f>
        <v>174173</v>
      </c>
    </row>
    <row r="20" spans="2:37" s="6" customFormat="1" ht="12.75" customHeight="1">
      <c r="B20" s="26" t="s">
        <v>12</v>
      </c>
      <c r="C20" s="27"/>
      <c r="D20" s="27"/>
      <c r="E20" s="28" t="s">
        <v>74</v>
      </c>
      <c r="F20" s="31">
        <v>7888</v>
      </c>
      <c r="G20" s="31">
        <v>7061</v>
      </c>
      <c r="H20" s="31">
        <v>1556</v>
      </c>
      <c r="I20" s="31">
        <v>5017</v>
      </c>
      <c r="J20" s="31">
        <v>2805</v>
      </c>
      <c r="K20" s="31">
        <v>2902</v>
      </c>
      <c r="L20" s="31">
        <v>3768</v>
      </c>
      <c r="M20" s="31">
        <v>4101</v>
      </c>
      <c r="N20" s="31">
        <v>3450</v>
      </c>
      <c r="O20" s="31">
        <v>2230</v>
      </c>
      <c r="P20" s="31">
        <v>3161</v>
      </c>
      <c r="Q20" s="31">
        <v>4603</v>
      </c>
      <c r="R20" s="31">
        <v>1892</v>
      </c>
      <c r="S20" s="31">
        <v>1274</v>
      </c>
      <c r="T20" s="31">
        <v>2952</v>
      </c>
      <c r="U20" s="31">
        <v>1475</v>
      </c>
      <c r="V20" s="31">
        <v>3471</v>
      </c>
      <c r="W20" s="31">
        <v>3506</v>
      </c>
      <c r="X20" s="31">
        <v>2729</v>
      </c>
      <c r="Y20" s="31">
        <v>2291</v>
      </c>
      <c r="Z20" s="31">
        <v>959</v>
      </c>
      <c r="AA20" s="31">
        <v>2151</v>
      </c>
      <c r="AB20" s="31">
        <v>2188</v>
      </c>
      <c r="AC20" s="31">
        <v>1173</v>
      </c>
      <c r="AD20" s="31">
        <v>2115</v>
      </c>
      <c r="AE20" s="31">
        <v>8557</v>
      </c>
      <c r="AF20" s="31">
        <v>4800</v>
      </c>
      <c r="AG20" s="31">
        <v>826</v>
      </c>
      <c r="AH20" s="31">
        <v>665</v>
      </c>
      <c r="AI20" s="31">
        <v>857</v>
      </c>
      <c r="AJ20" s="31">
        <v>694</v>
      </c>
      <c r="AK20" s="33">
        <f t="shared" si="0"/>
        <v>93117</v>
      </c>
    </row>
    <row r="21" spans="2:37" s="6" customFormat="1" ht="12.75" customHeight="1">
      <c r="B21" s="26" t="s">
        <v>13</v>
      </c>
      <c r="C21" s="27"/>
      <c r="D21" s="27"/>
      <c r="E21" s="28" t="s">
        <v>90</v>
      </c>
      <c r="F21" s="31">
        <v>7565</v>
      </c>
      <c r="G21" s="31">
        <v>5935</v>
      </c>
      <c r="H21" s="31">
        <v>1409</v>
      </c>
      <c r="I21" s="31">
        <v>4241</v>
      </c>
      <c r="J21" s="31">
        <v>2216</v>
      </c>
      <c r="K21" s="31">
        <v>2574</v>
      </c>
      <c r="L21" s="31">
        <v>3549</v>
      </c>
      <c r="M21" s="31">
        <v>3528</v>
      </c>
      <c r="N21" s="31">
        <v>3201</v>
      </c>
      <c r="O21" s="31">
        <v>1766</v>
      </c>
      <c r="P21" s="31">
        <v>2656</v>
      </c>
      <c r="Q21" s="31">
        <v>4108</v>
      </c>
      <c r="R21" s="31">
        <v>1622</v>
      </c>
      <c r="S21" s="31">
        <v>1083</v>
      </c>
      <c r="T21" s="31">
        <v>2589</v>
      </c>
      <c r="U21" s="31">
        <v>1134</v>
      </c>
      <c r="V21" s="31">
        <v>2877</v>
      </c>
      <c r="W21" s="31">
        <v>2805</v>
      </c>
      <c r="X21" s="31">
        <v>2469</v>
      </c>
      <c r="Y21" s="31">
        <v>1976</v>
      </c>
      <c r="Z21" s="31">
        <v>873</v>
      </c>
      <c r="AA21" s="31">
        <v>1900</v>
      </c>
      <c r="AB21" s="31">
        <v>1874</v>
      </c>
      <c r="AC21" s="31">
        <v>1112</v>
      </c>
      <c r="AD21" s="31">
        <v>1769</v>
      </c>
      <c r="AE21" s="31">
        <v>7316</v>
      </c>
      <c r="AF21" s="31">
        <v>4025</v>
      </c>
      <c r="AG21" s="31">
        <v>772</v>
      </c>
      <c r="AH21" s="31">
        <v>590</v>
      </c>
      <c r="AI21" s="31">
        <v>869</v>
      </c>
      <c r="AJ21" s="31">
        <v>653</v>
      </c>
      <c r="AK21" s="33">
        <f t="shared" si="0"/>
        <v>81056</v>
      </c>
    </row>
    <row r="22" spans="2:37" s="6" customFormat="1" ht="12.75" customHeight="1">
      <c r="B22" s="26" t="s">
        <v>14</v>
      </c>
      <c r="C22" s="27"/>
      <c r="D22" s="27"/>
      <c r="E22" s="28" t="s">
        <v>75</v>
      </c>
      <c r="F22" s="31">
        <v>5327</v>
      </c>
      <c r="G22" s="31">
        <v>1186</v>
      </c>
      <c r="H22" s="31">
        <v>427</v>
      </c>
      <c r="I22" s="31">
        <v>780</v>
      </c>
      <c r="J22" s="31">
        <v>368</v>
      </c>
      <c r="K22" s="31">
        <v>405</v>
      </c>
      <c r="L22" s="31">
        <v>1170</v>
      </c>
      <c r="M22" s="31">
        <v>483</v>
      </c>
      <c r="N22" s="31">
        <v>761</v>
      </c>
      <c r="O22" s="31">
        <v>126</v>
      </c>
      <c r="P22" s="31">
        <v>340</v>
      </c>
      <c r="Q22" s="31">
        <v>1160</v>
      </c>
      <c r="R22" s="31">
        <v>75</v>
      </c>
      <c r="S22" s="31">
        <v>52</v>
      </c>
      <c r="T22" s="31">
        <v>336</v>
      </c>
      <c r="U22" s="31">
        <v>71</v>
      </c>
      <c r="V22" s="31">
        <v>434</v>
      </c>
      <c r="W22" s="31">
        <v>177</v>
      </c>
      <c r="X22" s="31">
        <v>276</v>
      </c>
      <c r="Y22" s="31">
        <v>341</v>
      </c>
      <c r="Z22" s="31">
        <v>164</v>
      </c>
      <c r="AA22" s="31">
        <v>206</v>
      </c>
      <c r="AB22" s="31">
        <v>229</v>
      </c>
      <c r="AC22" s="31">
        <v>526</v>
      </c>
      <c r="AD22" s="31">
        <v>136</v>
      </c>
      <c r="AE22" s="31">
        <v>1823</v>
      </c>
      <c r="AF22" s="31">
        <v>2520</v>
      </c>
      <c r="AG22" s="31">
        <v>184</v>
      </c>
      <c r="AH22" s="31">
        <v>36</v>
      </c>
      <c r="AI22" s="31">
        <v>110</v>
      </c>
      <c r="AJ22" s="31">
        <v>260</v>
      </c>
      <c r="AK22" s="33">
        <f t="shared" si="0"/>
        <v>20489</v>
      </c>
    </row>
    <row r="23" spans="2:37" s="6" customFormat="1" ht="12.75" customHeight="1">
      <c r="B23" s="26" t="s">
        <v>15</v>
      </c>
      <c r="C23" s="27"/>
      <c r="D23" s="27"/>
      <c r="E23" s="28" t="s">
        <v>76</v>
      </c>
      <c r="F23" s="31">
        <v>2660</v>
      </c>
      <c r="G23" s="31">
        <v>654</v>
      </c>
      <c r="H23" s="31">
        <v>209</v>
      </c>
      <c r="I23" s="31">
        <v>425</v>
      </c>
      <c r="J23" s="31">
        <v>226</v>
      </c>
      <c r="K23" s="31">
        <v>208</v>
      </c>
      <c r="L23" s="31">
        <v>594</v>
      </c>
      <c r="M23" s="31">
        <v>278</v>
      </c>
      <c r="N23" s="31">
        <v>416</v>
      </c>
      <c r="O23" s="31">
        <v>65</v>
      </c>
      <c r="P23" s="31">
        <v>199</v>
      </c>
      <c r="Q23" s="31">
        <v>624</v>
      </c>
      <c r="R23" s="31">
        <v>37</v>
      </c>
      <c r="S23" s="31">
        <v>28</v>
      </c>
      <c r="T23" s="31">
        <v>196</v>
      </c>
      <c r="U23" s="31">
        <v>52</v>
      </c>
      <c r="V23" s="31">
        <v>257</v>
      </c>
      <c r="W23" s="31">
        <v>113</v>
      </c>
      <c r="X23" s="31">
        <v>154</v>
      </c>
      <c r="Y23" s="31">
        <v>200</v>
      </c>
      <c r="Z23" s="31">
        <v>104</v>
      </c>
      <c r="AA23" s="31">
        <v>112</v>
      </c>
      <c r="AB23" s="31">
        <v>134</v>
      </c>
      <c r="AC23" s="31">
        <v>268</v>
      </c>
      <c r="AD23" s="31">
        <v>92</v>
      </c>
      <c r="AE23" s="31">
        <v>1082</v>
      </c>
      <c r="AF23" s="31">
        <v>1347</v>
      </c>
      <c r="AG23" s="31">
        <v>95</v>
      </c>
      <c r="AH23" s="31">
        <v>28</v>
      </c>
      <c r="AI23" s="31">
        <v>64</v>
      </c>
      <c r="AJ23" s="31">
        <v>125</v>
      </c>
      <c r="AK23" s="33">
        <f t="shared" si="0"/>
        <v>11046</v>
      </c>
    </row>
    <row r="24" spans="2:37" s="6" customFormat="1" ht="12.75" customHeight="1">
      <c r="B24" s="26" t="s">
        <v>16</v>
      </c>
      <c r="C24" s="27"/>
      <c r="D24" s="27"/>
      <c r="E24" s="28" t="s">
        <v>77</v>
      </c>
      <c r="F24" s="31">
        <v>2667</v>
      </c>
      <c r="G24" s="31">
        <v>532</v>
      </c>
      <c r="H24" s="31">
        <v>218</v>
      </c>
      <c r="I24" s="31">
        <v>355</v>
      </c>
      <c r="J24" s="31">
        <v>142</v>
      </c>
      <c r="K24" s="31">
        <v>197</v>
      </c>
      <c r="L24" s="31">
        <v>576</v>
      </c>
      <c r="M24" s="31">
        <v>205</v>
      </c>
      <c r="N24" s="31">
        <v>345</v>
      </c>
      <c r="O24" s="31">
        <v>61</v>
      </c>
      <c r="P24" s="31">
        <v>141</v>
      </c>
      <c r="Q24" s="31">
        <v>536</v>
      </c>
      <c r="R24" s="31">
        <v>38</v>
      </c>
      <c r="S24" s="31">
        <v>24</v>
      </c>
      <c r="T24" s="31">
        <v>140</v>
      </c>
      <c r="U24" s="31">
        <v>19</v>
      </c>
      <c r="V24" s="31">
        <v>177</v>
      </c>
      <c r="W24" s="31">
        <v>64</v>
      </c>
      <c r="X24" s="31">
        <v>122</v>
      </c>
      <c r="Y24" s="31">
        <v>141</v>
      </c>
      <c r="Z24" s="31">
        <v>60</v>
      </c>
      <c r="AA24" s="31">
        <v>94</v>
      </c>
      <c r="AB24" s="31">
        <v>95</v>
      </c>
      <c r="AC24" s="31">
        <v>258</v>
      </c>
      <c r="AD24" s="31">
        <v>44</v>
      </c>
      <c r="AE24" s="31">
        <v>741</v>
      </c>
      <c r="AF24" s="31">
        <v>1173</v>
      </c>
      <c r="AG24" s="31">
        <v>89</v>
      </c>
      <c r="AH24" s="31">
        <v>8</v>
      </c>
      <c r="AI24" s="31">
        <v>46</v>
      </c>
      <c r="AJ24" s="31">
        <v>135</v>
      </c>
      <c r="AK24" s="33">
        <f t="shared" si="0"/>
        <v>9443</v>
      </c>
    </row>
    <row r="25" spans="2:37" s="6" customFormat="1" ht="12.75" customHeight="1">
      <c r="B25" s="26" t="s">
        <v>17</v>
      </c>
      <c r="C25" s="27"/>
      <c r="D25" s="27"/>
      <c r="E25" s="28" t="s">
        <v>78</v>
      </c>
      <c r="F25" s="31">
        <v>5604</v>
      </c>
      <c r="G25" s="31">
        <v>84</v>
      </c>
      <c r="H25" s="31">
        <v>0</v>
      </c>
      <c r="I25" s="31">
        <v>274</v>
      </c>
      <c r="J25" s="31">
        <v>98</v>
      </c>
      <c r="K25" s="31">
        <v>213</v>
      </c>
      <c r="L25" s="31">
        <v>927</v>
      </c>
      <c r="M25" s="31">
        <v>141</v>
      </c>
      <c r="N25" s="31">
        <v>205</v>
      </c>
      <c r="O25" s="31">
        <v>0</v>
      </c>
      <c r="P25" s="31">
        <v>226</v>
      </c>
      <c r="Q25" s="31">
        <v>513</v>
      </c>
      <c r="R25" s="31">
        <v>0</v>
      </c>
      <c r="S25" s="31">
        <v>0</v>
      </c>
      <c r="T25" s="31">
        <v>0</v>
      </c>
      <c r="U25" s="31">
        <v>0</v>
      </c>
      <c r="V25" s="31">
        <v>115</v>
      </c>
      <c r="W25" s="31">
        <v>11</v>
      </c>
      <c r="X25" s="31">
        <v>0</v>
      </c>
      <c r="Y25" s="31">
        <v>350</v>
      </c>
      <c r="Z25" s="31">
        <v>0</v>
      </c>
      <c r="AA25" s="31">
        <v>0</v>
      </c>
      <c r="AB25" s="31">
        <v>0</v>
      </c>
      <c r="AC25" s="31">
        <v>261</v>
      </c>
      <c r="AD25" s="31">
        <v>0</v>
      </c>
      <c r="AE25" s="31">
        <v>764</v>
      </c>
      <c r="AF25" s="31">
        <v>272</v>
      </c>
      <c r="AG25" s="31">
        <v>0</v>
      </c>
      <c r="AH25" s="31">
        <v>0</v>
      </c>
      <c r="AI25" s="31">
        <v>40</v>
      </c>
      <c r="AJ25" s="31">
        <v>0</v>
      </c>
      <c r="AK25" s="33">
        <f t="shared" si="0"/>
        <v>10098</v>
      </c>
    </row>
    <row r="26" spans="2:37" s="6" customFormat="1" ht="12.75" customHeight="1">
      <c r="B26" s="26" t="s">
        <v>18</v>
      </c>
      <c r="C26" s="27"/>
      <c r="D26" s="27"/>
      <c r="E26" s="28" t="s">
        <v>79</v>
      </c>
      <c r="F26" s="31">
        <v>2874</v>
      </c>
      <c r="G26" s="31">
        <v>50</v>
      </c>
      <c r="H26" s="31">
        <v>0</v>
      </c>
      <c r="I26" s="31">
        <v>120</v>
      </c>
      <c r="J26" s="31">
        <v>52</v>
      </c>
      <c r="K26" s="31">
        <v>125</v>
      </c>
      <c r="L26" s="31">
        <v>398</v>
      </c>
      <c r="M26" s="31">
        <v>54</v>
      </c>
      <c r="N26" s="31">
        <v>97</v>
      </c>
      <c r="O26" s="31">
        <v>0</v>
      </c>
      <c r="P26" s="31">
        <v>109</v>
      </c>
      <c r="Q26" s="31">
        <v>271</v>
      </c>
      <c r="R26" s="31">
        <v>0</v>
      </c>
      <c r="S26" s="31">
        <v>0</v>
      </c>
      <c r="T26" s="31">
        <v>0</v>
      </c>
      <c r="U26" s="31">
        <v>0</v>
      </c>
      <c r="V26" s="31">
        <v>62</v>
      </c>
      <c r="W26" s="31">
        <v>8</v>
      </c>
      <c r="X26" s="31">
        <v>0</v>
      </c>
      <c r="Y26" s="31">
        <v>216</v>
      </c>
      <c r="Z26" s="31">
        <v>0</v>
      </c>
      <c r="AA26" s="31">
        <v>0</v>
      </c>
      <c r="AB26" s="31">
        <v>0</v>
      </c>
      <c r="AC26" s="31">
        <v>123</v>
      </c>
      <c r="AD26" s="31">
        <v>0</v>
      </c>
      <c r="AE26" s="31">
        <v>413</v>
      </c>
      <c r="AF26" s="31">
        <v>122</v>
      </c>
      <c r="AG26" s="31">
        <v>0</v>
      </c>
      <c r="AH26" s="31">
        <v>0</v>
      </c>
      <c r="AI26" s="31">
        <v>29</v>
      </c>
      <c r="AJ26" s="31">
        <v>0</v>
      </c>
      <c r="AK26" s="33">
        <f t="shared" si="0"/>
        <v>5123</v>
      </c>
    </row>
    <row r="27" spans="2:37" s="6" customFormat="1" ht="12.75" customHeight="1">
      <c r="B27" s="26" t="s">
        <v>19</v>
      </c>
      <c r="C27" s="27"/>
      <c r="D27" s="27"/>
      <c r="E27" s="28" t="s">
        <v>80</v>
      </c>
      <c r="F27" s="31">
        <v>2730</v>
      </c>
      <c r="G27" s="31">
        <v>34</v>
      </c>
      <c r="H27" s="31">
        <v>0</v>
      </c>
      <c r="I27" s="31">
        <v>154</v>
      </c>
      <c r="J27" s="31">
        <v>46</v>
      </c>
      <c r="K27" s="31">
        <v>88</v>
      </c>
      <c r="L27" s="31">
        <v>529</v>
      </c>
      <c r="M27" s="31">
        <v>87</v>
      </c>
      <c r="N27" s="31">
        <v>108</v>
      </c>
      <c r="O27" s="31">
        <v>0</v>
      </c>
      <c r="P27" s="31">
        <v>117</v>
      </c>
      <c r="Q27" s="31">
        <v>242</v>
      </c>
      <c r="R27" s="31">
        <v>0</v>
      </c>
      <c r="S27" s="31">
        <v>0</v>
      </c>
      <c r="T27" s="31">
        <v>0</v>
      </c>
      <c r="U27" s="31">
        <v>0</v>
      </c>
      <c r="V27" s="31">
        <v>53</v>
      </c>
      <c r="W27" s="31">
        <v>3</v>
      </c>
      <c r="X27" s="31">
        <v>0</v>
      </c>
      <c r="Y27" s="31">
        <v>134</v>
      </c>
      <c r="Z27" s="31">
        <v>0</v>
      </c>
      <c r="AA27" s="31">
        <v>0</v>
      </c>
      <c r="AB27" s="31">
        <v>0</v>
      </c>
      <c r="AC27" s="31">
        <v>138</v>
      </c>
      <c r="AD27" s="31">
        <v>0</v>
      </c>
      <c r="AE27" s="31">
        <v>351</v>
      </c>
      <c r="AF27" s="31">
        <v>150</v>
      </c>
      <c r="AG27" s="31">
        <v>0</v>
      </c>
      <c r="AH27" s="31">
        <v>0</v>
      </c>
      <c r="AI27" s="31">
        <v>11</v>
      </c>
      <c r="AJ27" s="31">
        <v>0</v>
      </c>
      <c r="AK27" s="33">
        <f t="shared" si="0"/>
        <v>4975</v>
      </c>
    </row>
    <row r="28" spans="2:37" s="6" customFormat="1" ht="12.75" customHeight="1">
      <c r="B28" s="30" t="s">
        <v>20</v>
      </c>
      <c r="C28" s="27"/>
      <c r="D28" s="27"/>
      <c r="E28" s="29" t="s">
        <v>81</v>
      </c>
      <c r="F28" s="31">
        <v>13921</v>
      </c>
      <c r="G28" s="31">
        <v>10656</v>
      </c>
      <c r="H28" s="31">
        <v>2557</v>
      </c>
      <c r="I28" s="31">
        <v>7704</v>
      </c>
      <c r="J28" s="31">
        <v>4224</v>
      </c>
      <c r="K28" s="31">
        <v>4682</v>
      </c>
      <c r="L28" s="31">
        <v>6176</v>
      </c>
      <c r="M28" s="31">
        <v>6323</v>
      </c>
      <c r="N28" s="31">
        <v>5502</v>
      </c>
      <c r="O28" s="31">
        <v>3136</v>
      </c>
      <c r="P28" s="31">
        <v>4704</v>
      </c>
      <c r="Q28" s="31">
        <v>7165</v>
      </c>
      <c r="R28" s="31">
        <v>2747</v>
      </c>
      <c r="S28" s="31">
        <v>1751</v>
      </c>
      <c r="T28" s="31">
        <v>4642</v>
      </c>
      <c r="U28" s="31">
        <v>2095</v>
      </c>
      <c r="V28" s="31">
        <v>4983</v>
      </c>
      <c r="W28" s="31">
        <v>4763</v>
      </c>
      <c r="X28" s="31">
        <v>4311</v>
      </c>
      <c r="Y28" s="31">
        <v>3603</v>
      </c>
      <c r="Z28" s="31">
        <v>1474</v>
      </c>
      <c r="AA28" s="31">
        <v>3347</v>
      </c>
      <c r="AB28" s="31">
        <v>3295</v>
      </c>
      <c r="AC28" s="31">
        <v>1864</v>
      </c>
      <c r="AD28" s="31">
        <v>3105</v>
      </c>
      <c r="AE28" s="31">
        <v>13561</v>
      </c>
      <c r="AF28" s="31">
        <v>7481</v>
      </c>
      <c r="AG28" s="31">
        <v>1407</v>
      </c>
      <c r="AH28" s="31">
        <v>989</v>
      </c>
      <c r="AI28" s="31">
        <v>1476</v>
      </c>
      <c r="AJ28" s="31">
        <v>1137</v>
      </c>
      <c r="AK28" s="33">
        <f aca="true" t="shared" si="1" ref="AK28:AK36">SUM(F28:AJ28)</f>
        <v>144781</v>
      </c>
    </row>
    <row r="29" spans="2:37" s="6" customFormat="1" ht="12.75" customHeight="1">
      <c r="B29" s="30" t="s">
        <v>21</v>
      </c>
      <c r="C29" s="27"/>
      <c r="D29" s="27"/>
      <c r="E29" s="29" t="s">
        <v>82</v>
      </c>
      <c r="F29" s="31">
        <v>6986</v>
      </c>
      <c r="G29" s="31">
        <v>5832</v>
      </c>
      <c r="H29" s="31">
        <v>1317</v>
      </c>
      <c r="I29" s="31">
        <v>4157</v>
      </c>
      <c r="J29" s="31">
        <v>2378</v>
      </c>
      <c r="K29" s="31">
        <v>2444</v>
      </c>
      <c r="L29" s="31">
        <v>3174</v>
      </c>
      <c r="M29" s="31">
        <v>3392</v>
      </c>
      <c r="N29" s="31">
        <v>2829</v>
      </c>
      <c r="O29" s="31">
        <v>1765</v>
      </c>
      <c r="P29" s="31">
        <v>2550</v>
      </c>
      <c r="Q29" s="31">
        <v>3729</v>
      </c>
      <c r="R29" s="31">
        <v>1469</v>
      </c>
      <c r="S29" s="31">
        <v>929</v>
      </c>
      <c r="T29" s="31">
        <v>2494</v>
      </c>
      <c r="U29" s="31">
        <v>1212</v>
      </c>
      <c r="V29" s="31">
        <v>2742</v>
      </c>
      <c r="W29" s="31">
        <v>2714</v>
      </c>
      <c r="X29" s="31">
        <v>2232</v>
      </c>
      <c r="Y29" s="31">
        <v>1960</v>
      </c>
      <c r="Z29" s="31">
        <v>746</v>
      </c>
      <c r="AA29" s="31">
        <v>1782</v>
      </c>
      <c r="AB29" s="31">
        <v>1790</v>
      </c>
      <c r="AC29" s="31">
        <v>951</v>
      </c>
      <c r="AD29" s="31">
        <v>1718</v>
      </c>
      <c r="AE29" s="31">
        <v>7313</v>
      </c>
      <c r="AF29" s="31">
        <v>4080</v>
      </c>
      <c r="AG29" s="31">
        <v>708</v>
      </c>
      <c r="AH29" s="31">
        <v>515</v>
      </c>
      <c r="AI29" s="31">
        <v>721</v>
      </c>
      <c r="AJ29" s="31">
        <v>584</v>
      </c>
      <c r="AK29" s="33">
        <f t="shared" si="1"/>
        <v>77213</v>
      </c>
    </row>
    <row r="30" spans="2:37" s="6" customFormat="1" ht="12.75" customHeight="1">
      <c r="B30" s="30" t="s">
        <v>22</v>
      </c>
      <c r="C30" s="27"/>
      <c r="D30" s="27"/>
      <c r="E30" s="29" t="s">
        <v>83</v>
      </c>
      <c r="F30" s="31">
        <v>6935</v>
      </c>
      <c r="G30" s="31">
        <v>4824</v>
      </c>
      <c r="H30" s="31">
        <v>1240</v>
      </c>
      <c r="I30" s="31">
        <v>3547</v>
      </c>
      <c r="J30" s="31">
        <v>1846</v>
      </c>
      <c r="K30" s="31">
        <v>2238</v>
      </c>
      <c r="L30" s="31">
        <v>3002</v>
      </c>
      <c r="M30" s="31">
        <v>2931</v>
      </c>
      <c r="N30" s="31">
        <v>2673</v>
      </c>
      <c r="O30" s="31">
        <v>1371</v>
      </c>
      <c r="P30" s="31">
        <v>2154</v>
      </c>
      <c r="Q30" s="31">
        <v>3436</v>
      </c>
      <c r="R30" s="31">
        <v>1278</v>
      </c>
      <c r="S30" s="31">
        <v>822</v>
      </c>
      <c r="T30" s="31">
        <v>2148</v>
      </c>
      <c r="U30" s="31">
        <v>883</v>
      </c>
      <c r="V30" s="31">
        <v>2241</v>
      </c>
      <c r="W30" s="31">
        <v>2049</v>
      </c>
      <c r="X30" s="31">
        <v>2079</v>
      </c>
      <c r="Y30" s="31">
        <v>1643</v>
      </c>
      <c r="Z30" s="31">
        <v>728</v>
      </c>
      <c r="AA30" s="31">
        <v>1565</v>
      </c>
      <c r="AB30" s="31">
        <v>1505</v>
      </c>
      <c r="AC30" s="31">
        <v>913</v>
      </c>
      <c r="AD30" s="31">
        <v>1387</v>
      </c>
      <c r="AE30" s="31">
        <v>6248</v>
      </c>
      <c r="AF30" s="31">
        <v>3401</v>
      </c>
      <c r="AG30" s="31">
        <v>699</v>
      </c>
      <c r="AH30" s="31">
        <v>474</v>
      </c>
      <c r="AI30" s="31">
        <v>755</v>
      </c>
      <c r="AJ30" s="31">
        <v>553</v>
      </c>
      <c r="AK30" s="33">
        <f t="shared" si="1"/>
        <v>67568</v>
      </c>
    </row>
    <row r="31" spans="2:37" s="6" customFormat="1" ht="12.75" customHeight="1">
      <c r="B31" s="30" t="s">
        <v>23</v>
      </c>
      <c r="C31" s="27"/>
      <c r="D31" s="27"/>
      <c r="E31" s="29" t="s">
        <v>84</v>
      </c>
      <c r="F31" s="32">
        <v>3071</v>
      </c>
      <c r="G31" s="32">
        <v>742</v>
      </c>
      <c r="H31" s="32">
        <v>329</v>
      </c>
      <c r="I31" s="32">
        <v>566</v>
      </c>
      <c r="J31" s="32">
        <v>202</v>
      </c>
      <c r="K31" s="32">
        <v>239</v>
      </c>
      <c r="L31" s="32">
        <v>819</v>
      </c>
      <c r="M31" s="32">
        <v>242</v>
      </c>
      <c r="N31" s="32">
        <v>529</v>
      </c>
      <c r="O31" s="32">
        <v>108</v>
      </c>
      <c r="P31" s="32">
        <v>259</v>
      </c>
      <c r="Q31" s="32">
        <v>659</v>
      </c>
      <c r="R31" s="32">
        <v>66</v>
      </c>
      <c r="S31" s="32">
        <v>34</v>
      </c>
      <c r="T31" s="32">
        <v>230</v>
      </c>
      <c r="U31" s="32">
        <v>37</v>
      </c>
      <c r="V31" s="32">
        <v>289</v>
      </c>
      <c r="W31" s="32">
        <v>131</v>
      </c>
      <c r="X31" s="32">
        <v>216</v>
      </c>
      <c r="Y31" s="32">
        <v>198</v>
      </c>
      <c r="Z31" s="32">
        <v>125</v>
      </c>
      <c r="AA31" s="32">
        <v>128</v>
      </c>
      <c r="AB31" s="32">
        <v>155</v>
      </c>
      <c r="AC31" s="32">
        <v>167</v>
      </c>
      <c r="AD31" s="32">
        <v>78</v>
      </c>
      <c r="AE31" s="32">
        <v>1450</v>
      </c>
      <c r="AF31" s="32">
        <v>1606</v>
      </c>
      <c r="AG31" s="32">
        <v>128</v>
      </c>
      <c r="AH31" s="32">
        <v>35</v>
      </c>
      <c r="AI31" s="32">
        <v>97</v>
      </c>
      <c r="AJ31" s="32">
        <v>160</v>
      </c>
      <c r="AK31" s="33">
        <f t="shared" si="1"/>
        <v>13095</v>
      </c>
    </row>
    <row r="32" spans="2:37" s="6" customFormat="1" ht="12.75" customHeight="1">
      <c r="B32" s="30" t="s">
        <v>24</v>
      </c>
      <c r="C32" s="27"/>
      <c r="D32" s="27"/>
      <c r="E32" s="29" t="s">
        <v>85</v>
      </c>
      <c r="F32" s="32">
        <v>1445</v>
      </c>
      <c r="G32" s="32">
        <v>420</v>
      </c>
      <c r="H32" s="32">
        <v>149</v>
      </c>
      <c r="I32" s="32">
        <v>288</v>
      </c>
      <c r="J32" s="32">
        <v>115</v>
      </c>
      <c r="K32" s="32">
        <v>119</v>
      </c>
      <c r="L32" s="32">
        <v>417</v>
      </c>
      <c r="M32" s="32">
        <v>134</v>
      </c>
      <c r="N32" s="32">
        <v>267</v>
      </c>
      <c r="O32" s="32">
        <v>54</v>
      </c>
      <c r="P32" s="32">
        <v>147</v>
      </c>
      <c r="Q32" s="32">
        <v>335</v>
      </c>
      <c r="R32" s="32">
        <v>28</v>
      </c>
      <c r="S32" s="32">
        <v>18</v>
      </c>
      <c r="T32" s="32">
        <v>143</v>
      </c>
      <c r="U32" s="32">
        <v>30</v>
      </c>
      <c r="V32" s="32">
        <v>180</v>
      </c>
      <c r="W32" s="32">
        <v>80</v>
      </c>
      <c r="X32" s="32">
        <v>129</v>
      </c>
      <c r="Y32" s="32">
        <v>121</v>
      </c>
      <c r="Z32" s="32">
        <v>82</v>
      </c>
      <c r="AA32" s="32">
        <v>66</v>
      </c>
      <c r="AB32" s="32">
        <v>97</v>
      </c>
      <c r="AC32" s="32">
        <v>87</v>
      </c>
      <c r="AD32" s="32">
        <v>62</v>
      </c>
      <c r="AE32" s="32">
        <v>872</v>
      </c>
      <c r="AF32" s="32">
        <v>838</v>
      </c>
      <c r="AG32" s="32">
        <v>60</v>
      </c>
      <c r="AH32" s="32">
        <v>27</v>
      </c>
      <c r="AI32" s="32">
        <v>57</v>
      </c>
      <c r="AJ32" s="32">
        <v>72</v>
      </c>
      <c r="AK32" s="33">
        <f t="shared" si="1"/>
        <v>6939</v>
      </c>
    </row>
    <row r="33" spans="2:37" s="6" customFormat="1" ht="12.75" customHeight="1">
      <c r="B33" s="30" t="s">
        <v>25</v>
      </c>
      <c r="C33" s="27"/>
      <c r="D33" s="27"/>
      <c r="E33" s="29" t="s">
        <v>86</v>
      </c>
      <c r="F33" s="32">
        <v>1626</v>
      </c>
      <c r="G33" s="32">
        <v>322</v>
      </c>
      <c r="H33" s="32">
        <v>180</v>
      </c>
      <c r="I33" s="32">
        <v>278</v>
      </c>
      <c r="J33" s="32">
        <v>87</v>
      </c>
      <c r="K33" s="32">
        <v>120</v>
      </c>
      <c r="L33" s="32">
        <v>402</v>
      </c>
      <c r="M33" s="32">
        <v>108</v>
      </c>
      <c r="N33" s="32">
        <v>262</v>
      </c>
      <c r="O33" s="32">
        <v>54</v>
      </c>
      <c r="P33" s="32">
        <v>112</v>
      </c>
      <c r="Q33" s="32">
        <v>324</v>
      </c>
      <c r="R33" s="32">
        <v>38</v>
      </c>
      <c r="S33" s="32">
        <v>16</v>
      </c>
      <c r="T33" s="32">
        <v>87</v>
      </c>
      <c r="U33" s="32">
        <v>7</v>
      </c>
      <c r="V33" s="32">
        <v>109</v>
      </c>
      <c r="W33" s="32">
        <v>51</v>
      </c>
      <c r="X33" s="32">
        <v>87</v>
      </c>
      <c r="Y33" s="32">
        <v>77</v>
      </c>
      <c r="Z33" s="32">
        <v>43</v>
      </c>
      <c r="AA33" s="32">
        <v>62</v>
      </c>
      <c r="AB33" s="32">
        <v>58</v>
      </c>
      <c r="AC33" s="32">
        <v>80</v>
      </c>
      <c r="AD33" s="32">
        <v>16</v>
      </c>
      <c r="AE33" s="32">
        <v>578</v>
      </c>
      <c r="AF33" s="32">
        <v>768</v>
      </c>
      <c r="AG33" s="32">
        <v>68</v>
      </c>
      <c r="AH33" s="32">
        <v>8</v>
      </c>
      <c r="AI33" s="32">
        <v>40</v>
      </c>
      <c r="AJ33" s="32">
        <v>88</v>
      </c>
      <c r="AK33" s="33">
        <f t="shared" si="1"/>
        <v>6156</v>
      </c>
    </row>
    <row r="34" spans="2:37" s="6" customFormat="1" ht="12.75" customHeight="1">
      <c r="B34" s="30" t="s">
        <v>26</v>
      </c>
      <c r="C34" s="27"/>
      <c r="D34" s="27"/>
      <c r="E34" s="29" t="s">
        <v>87</v>
      </c>
      <c r="F34" s="32">
        <v>3958</v>
      </c>
      <c r="G34" s="32">
        <v>56</v>
      </c>
      <c r="H34" s="32">
        <v>0</v>
      </c>
      <c r="I34" s="32">
        <v>243</v>
      </c>
      <c r="J34" s="32">
        <v>64</v>
      </c>
      <c r="K34" s="32">
        <v>131</v>
      </c>
      <c r="L34" s="32">
        <v>624</v>
      </c>
      <c r="M34" s="32">
        <v>66</v>
      </c>
      <c r="N34" s="32">
        <v>96</v>
      </c>
      <c r="O34" s="32">
        <v>0</v>
      </c>
      <c r="P34" s="32">
        <v>195</v>
      </c>
      <c r="Q34" s="32">
        <v>379</v>
      </c>
      <c r="R34" s="32">
        <v>0</v>
      </c>
      <c r="S34" s="32">
        <v>0</v>
      </c>
      <c r="T34" s="32">
        <v>0</v>
      </c>
      <c r="U34" s="32">
        <v>0</v>
      </c>
      <c r="V34" s="32">
        <v>56</v>
      </c>
      <c r="W34" s="32">
        <v>10</v>
      </c>
      <c r="X34" s="32">
        <v>0</v>
      </c>
      <c r="Y34" s="32">
        <v>178</v>
      </c>
      <c r="Z34" s="32">
        <v>0</v>
      </c>
      <c r="AA34" s="32">
        <v>0</v>
      </c>
      <c r="AB34" s="32">
        <v>0</v>
      </c>
      <c r="AC34" s="32">
        <v>117</v>
      </c>
      <c r="AD34" s="32">
        <v>0</v>
      </c>
      <c r="AE34" s="32">
        <v>587</v>
      </c>
      <c r="AF34" s="32">
        <v>210</v>
      </c>
      <c r="AG34" s="32">
        <v>0</v>
      </c>
      <c r="AH34" s="32">
        <v>0</v>
      </c>
      <c r="AI34" s="32">
        <v>35</v>
      </c>
      <c r="AJ34" s="32">
        <v>0</v>
      </c>
      <c r="AK34" s="33">
        <f t="shared" si="1"/>
        <v>7005</v>
      </c>
    </row>
    <row r="35" spans="2:37" s="6" customFormat="1" ht="12.75" customHeight="1">
      <c r="B35" s="30" t="s">
        <v>27</v>
      </c>
      <c r="C35" s="27"/>
      <c r="D35" s="27"/>
      <c r="E35" s="29" t="s">
        <v>88</v>
      </c>
      <c r="F35" s="32">
        <v>1967</v>
      </c>
      <c r="G35" s="32">
        <v>32</v>
      </c>
      <c r="H35" s="32">
        <v>0</v>
      </c>
      <c r="I35" s="32">
        <v>102</v>
      </c>
      <c r="J35" s="32">
        <v>27</v>
      </c>
      <c r="K35" s="32">
        <v>80</v>
      </c>
      <c r="L35" s="32">
        <v>264</v>
      </c>
      <c r="M35" s="32">
        <v>23</v>
      </c>
      <c r="N35" s="32">
        <v>42</v>
      </c>
      <c r="O35" s="32">
        <v>0</v>
      </c>
      <c r="P35" s="32">
        <v>87</v>
      </c>
      <c r="Q35" s="32">
        <v>202</v>
      </c>
      <c r="R35" s="32">
        <v>0</v>
      </c>
      <c r="S35" s="32">
        <v>0</v>
      </c>
      <c r="T35" s="32">
        <v>0</v>
      </c>
      <c r="U35" s="32">
        <v>0</v>
      </c>
      <c r="V35" s="32">
        <v>35</v>
      </c>
      <c r="W35" s="32">
        <v>8</v>
      </c>
      <c r="X35" s="32">
        <v>0</v>
      </c>
      <c r="Y35" s="32">
        <v>117</v>
      </c>
      <c r="Z35" s="32">
        <v>0</v>
      </c>
      <c r="AA35" s="32">
        <v>0</v>
      </c>
      <c r="AB35" s="32">
        <v>0</v>
      </c>
      <c r="AC35" s="32">
        <v>51</v>
      </c>
      <c r="AD35" s="32">
        <v>0</v>
      </c>
      <c r="AE35" s="32">
        <v>327</v>
      </c>
      <c r="AF35" s="32">
        <v>99</v>
      </c>
      <c r="AG35" s="32">
        <v>0</v>
      </c>
      <c r="AH35" s="32">
        <v>0</v>
      </c>
      <c r="AI35" s="32">
        <v>24</v>
      </c>
      <c r="AJ35" s="32">
        <v>0</v>
      </c>
      <c r="AK35" s="33">
        <f t="shared" si="1"/>
        <v>3487</v>
      </c>
    </row>
    <row r="36" spans="2:37" s="6" customFormat="1" ht="12.75" customHeight="1">
      <c r="B36" s="30" t="s">
        <v>28</v>
      </c>
      <c r="C36" s="27"/>
      <c r="D36" s="27"/>
      <c r="E36" s="29" t="s">
        <v>89</v>
      </c>
      <c r="F36" s="32">
        <v>1991</v>
      </c>
      <c r="G36" s="32">
        <v>24</v>
      </c>
      <c r="H36" s="32">
        <v>0</v>
      </c>
      <c r="I36" s="32">
        <v>141</v>
      </c>
      <c r="J36" s="32">
        <v>37</v>
      </c>
      <c r="K36" s="32">
        <v>51</v>
      </c>
      <c r="L36" s="32">
        <v>360</v>
      </c>
      <c r="M36" s="32">
        <v>43</v>
      </c>
      <c r="N36" s="32">
        <v>54</v>
      </c>
      <c r="O36" s="32">
        <v>0</v>
      </c>
      <c r="P36" s="32">
        <v>108</v>
      </c>
      <c r="Q36" s="32">
        <v>177</v>
      </c>
      <c r="R36" s="32">
        <v>0</v>
      </c>
      <c r="S36" s="32">
        <v>0</v>
      </c>
      <c r="T36" s="32">
        <v>0</v>
      </c>
      <c r="U36" s="32">
        <v>0</v>
      </c>
      <c r="V36" s="32">
        <v>21</v>
      </c>
      <c r="W36" s="32">
        <v>2</v>
      </c>
      <c r="X36" s="32">
        <v>0</v>
      </c>
      <c r="Y36" s="32">
        <v>61</v>
      </c>
      <c r="Z36" s="32">
        <v>0</v>
      </c>
      <c r="AA36" s="32">
        <v>0</v>
      </c>
      <c r="AB36" s="32">
        <v>0</v>
      </c>
      <c r="AC36" s="32">
        <v>66</v>
      </c>
      <c r="AD36" s="32">
        <v>0</v>
      </c>
      <c r="AE36" s="32">
        <v>260</v>
      </c>
      <c r="AF36" s="32">
        <v>111</v>
      </c>
      <c r="AG36" s="32">
        <v>0</v>
      </c>
      <c r="AH36" s="32">
        <v>0</v>
      </c>
      <c r="AI36" s="32">
        <v>11</v>
      </c>
      <c r="AJ36" s="32">
        <v>0</v>
      </c>
      <c r="AK36" s="33">
        <f t="shared" si="1"/>
        <v>3518</v>
      </c>
    </row>
    <row r="37" spans="2:37" s="6" customFormat="1" ht="12.75" customHeight="1">
      <c r="B37" s="30" t="s">
        <v>29</v>
      </c>
      <c r="C37" s="27"/>
      <c r="D37" s="27"/>
      <c r="E37" s="29" t="s">
        <v>30</v>
      </c>
      <c r="F37" s="34">
        <f>SUM(F28/F19)*100</f>
        <v>90.08606743027244</v>
      </c>
      <c r="G37" s="34">
        <f aca="true" t="shared" si="2" ref="G37:AK37">SUM(G28/G19)*100</f>
        <v>81.99445983379502</v>
      </c>
      <c r="H37" s="34">
        <f t="shared" si="2"/>
        <v>86.23946037099493</v>
      </c>
      <c r="I37" s="34">
        <f t="shared" si="2"/>
        <v>83.21451717433571</v>
      </c>
      <c r="J37" s="34">
        <f t="shared" si="2"/>
        <v>84.12666799442341</v>
      </c>
      <c r="K37" s="34">
        <f t="shared" si="2"/>
        <v>85.50036523009496</v>
      </c>
      <c r="L37" s="34">
        <f t="shared" si="2"/>
        <v>84.40617739510728</v>
      </c>
      <c r="M37" s="34">
        <f t="shared" si="2"/>
        <v>82.88111154804038</v>
      </c>
      <c r="N37" s="34">
        <f t="shared" si="2"/>
        <v>82.72440234551195</v>
      </c>
      <c r="O37" s="34">
        <f t="shared" si="2"/>
        <v>78.47847847847848</v>
      </c>
      <c r="P37" s="34">
        <f t="shared" si="2"/>
        <v>80.86642599277978</v>
      </c>
      <c r="Q37" s="34">
        <f t="shared" si="2"/>
        <v>82.25232464699805</v>
      </c>
      <c r="R37" s="34">
        <f t="shared" si="2"/>
        <v>78.17302219692658</v>
      </c>
      <c r="S37" s="34">
        <f t="shared" si="2"/>
        <v>74.28935086974968</v>
      </c>
      <c r="T37" s="34">
        <f t="shared" si="2"/>
        <v>83.77549178848584</v>
      </c>
      <c r="U37" s="34">
        <f t="shared" si="2"/>
        <v>80.29896512073591</v>
      </c>
      <c r="V37" s="34">
        <f t="shared" si="2"/>
        <v>78.49716446124764</v>
      </c>
      <c r="W37" s="34">
        <f t="shared" si="2"/>
        <v>75.47139914435114</v>
      </c>
      <c r="X37" s="34">
        <f t="shared" si="2"/>
        <v>82.93574451712196</v>
      </c>
      <c r="Y37" s="34">
        <f t="shared" si="2"/>
        <v>84.43871572533396</v>
      </c>
      <c r="Z37" s="34">
        <f t="shared" si="2"/>
        <v>80.45851528384279</v>
      </c>
      <c r="AA37" s="34">
        <f t="shared" si="2"/>
        <v>82.6215749197729</v>
      </c>
      <c r="AB37" s="34">
        <f t="shared" si="2"/>
        <v>81.11767602166421</v>
      </c>
      <c r="AC37" s="34">
        <f t="shared" si="2"/>
        <v>81.57549234135666</v>
      </c>
      <c r="AD37" s="34">
        <f t="shared" si="2"/>
        <v>79.94335736354275</v>
      </c>
      <c r="AE37" s="34">
        <f t="shared" si="2"/>
        <v>85.43438543438543</v>
      </c>
      <c r="AF37" s="34">
        <f t="shared" si="2"/>
        <v>84.77053824362606</v>
      </c>
      <c r="AG37" s="34">
        <f t="shared" si="2"/>
        <v>88.04755944931163</v>
      </c>
      <c r="AH37" s="34">
        <f t="shared" si="2"/>
        <v>78.80478087649404</v>
      </c>
      <c r="AI37" s="34">
        <f t="shared" si="2"/>
        <v>85.51564310544612</v>
      </c>
      <c r="AJ37" s="34">
        <f t="shared" si="2"/>
        <v>84.4097995545657</v>
      </c>
      <c r="AK37" s="34">
        <f t="shared" si="2"/>
        <v>83.12482416907328</v>
      </c>
    </row>
    <row r="38" spans="2:37" s="6" customFormat="1" ht="12.75" customHeight="1">
      <c r="B38" s="30" t="s">
        <v>31</v>
      </c>
      <c r="C38" s="27"/>
      <c r="D38" s="27"/>
      <c r="E38" s="29" t="s">
        <v>32</v>
      </c>
      <c r="F38" s="34">
        <f>SUM(F29/F20)*100</f>
        <v>88.56490872210954</v>
      </c>
      <c r="G38" s="34">
        <f aca="true" t="shared" si="3" ref="G38:AK38">SUM(G29/G20)*100</f>
        <v>82.5945333522164</v>
      </c>
      <c r="H38" s="34">
        <f t="shared" si="3"/>
        <v>84.6401028277635</v>
      </c>
      <c r="I38" s="34">
        <f t="shared" si="3"/>
        <v>82.85828184173809</v>
      </c>
      <c r="J38" s="34">
        <f t="shared" si="3"/>
        <v>84.77718360071302</v>
      </c>
      <c r="K38" s="34">
        <f t="shared" si="3"/>
        <v>84.21778084079945</v>
      </c>
      <c r="L38" s="34">
        <f t="shared" si="3"/>
        <v>84.23566878980891</v>
      </c>
      <c r="M38" s="34">
        <f t="shared" si="3"/>
        <v>82.71153377225066</v>
      </c>
      <c r="N38" s="34">
        <f t="shared" si="3"/>
        <v>82</v>
      </c>
      <c r="O38" s="34">
        <f t="shared" si="3"/>
        <v>79.14798206278026</v>
      </c>
      <c r="P38" s="34">
        <f t="shared" si="3"/>
        <v>80.67067383739322</v>
      </c>
      <c r="Q38" s="34">
        <f t="shared" si="3"/>
        <v>81.01238322832936</v>
      </c>
      <c r="R38" s="34">
        <f t="shared" si="3"/>
        <v>77.64270613107823</v>
      </c>
      <c r="S38" s="34">
        <f t="shared" si="3"/>
        <v>72.91993720565148</v>
      </c>
      <c r="T38" s="34">
        <f t="shared" si="3"/>
        <v>84.4850948509485</v>
      </c>
      <c r="U38" s="34">
        <f t="shared" si="3"/>
        <v>82.16949152542374</v>
      </c>
      <c r="V38" s="34">
        <f t="shared" si="3"/>
        <v>78.99740708729472</v>
      </c>
      <c r="W38" s="34">
        <f t="shared" si="3"/>
        <v>77.41015402167713</v>
      </c>
      <c r="X38" s="34">
        <f t="shared" si="3"/>
        <v>81.7882008061561</v>
      </c>
      <c r="Y38" s="34">
        <f t="shared" si="3"/>
        <v>85.55216062854647</v>
      </c>
      <c r="Z38" s="34">
        <f t="shared" si="3"/>
        <v>77.78936392075079</v>
      </c>
      <c r="AA38" s="34">
        <f t="shared" si="3"/>
        <v>82.84518828451883</v>
      </c>
      <c r="AB38" s="34">
        <f t="shared" si="3"/>
        <v>81.80987202925046</v>
      </c>
      <c r="AC38" s="34">
        <f t="shared" si="3"/>
        <v>81.07416879795396</v>
      </c>
      <c r="AD38" s="34">
        <f t="shared" si="3"/>
        <v>81.22931442080377</v>
      </c>
      <c r="AE38" s="34">
        <f t="shared" si="3"/>
        <v>85.46219469440224</v>
      </c>
      <c r="AF38" s="34">
        <f t="shared" si="3"/>
        <v>85</v>
      </c>
      <c r="AG38" s="34">
        <f t="shared" si="3"/>
        <v>85.71428571428571</v>
      </c>
      <c r="AH38" s="34">
        <f t="shared" si="3"/>
        <v>77.44360902255639</v>
      </c>
      <c r="AI38" s="34">
        <f t="shared" si="3"/>
        <v>84.13068844807468</v>
      </c>
      <c r="AJ38" s="34">
        <f t="shared" si="3"/>
        <v>84.14985590778097</v>
      </c>
      <c r="AK38" s="34">
        <f t="shared" si="3"/>
        <v>82.9204119548525</v>
      </c>
    </row>
    <row r="39" spans="2:37" s="6" customFormat="1" ht="12.75" customHeight="1">
      <c r="B39" s="30" t="s">
        <v>33</v>
      </c>
      <c r="C39" s="27"/>
      <c r="D39" s="27"/>
      <c r="E39" s="29" t="s">
        <v>34</v>
      </c>
      <c r="F39" s="34">
        <f>SUM(F30/F21)*100</f>
        <v>91.67217448777264</v>
      </c>
      <c r="G39" s="34">
        <f aca="true" t="shared" si="4" ref="G39:AK39">SUM(G30/G21)*100</f>
        <v>81.28053917438922</v>
      </c>
      <c r="H39" s="34">
        <f t="shared" si="4"/>
        <v>88.0056777856636</v>
      </c>
      <c r="I39" s="34">
        <f t="shared" si="4"/>
        <v>83.6359349210092</v>
      </c>
      <c r="J39" s="34">
        <f t="shared" si="4"/>
        <v>83.30324909747291</v>
      </c>
      <c r="K39" s="34">
        <f t="shared" si="4"/>
        <v>86.94638694638695</v>
      </c>
      <c r="L39" s="34">
        <f t="shared" si="4"/>
        <v>84.58720766413073</v>
      </c>
      <c r="M39" s="34">
        <f t="shared" si="4"/>
        <v>83.078231292517</v>
      </c>
      <c r="N39" s="34">
        <f t="shared" si="4"/>
        <v>83.50515463917526</v>
      </c>
      <c r="O39" s="34">
        <f t="shared" si="4"/>
        <v>77.6330690826727</v>
      </c>
      <c r="P39" s="34">
        <f t="shared" si="4"/>
        <v>81.09939759036145</v>
      </c>
      <c r="Q39" s="34">
        <f t="shared" si="4"/>
        <v>83.64167478091528</v>
      </c>
      <c r="R39" s="34">
        <f t="shared" si="4"/>
        <v>78.79161528976573</v>
      </c>
      <c r="S39" s="34">
        <f t="shared" si="4"/>
        <v>75.90027700831024</v>
      </c>
      <c r="T39" s="34">
        <f t="shared" si="4"/>
        <v>82.96639629200465</v>
      </c>
      <c r="U39" s="34">
        <f t="shared" si="4"/>
        <v>77.86596119929453</v>
      </c>
      <c r="V39" s="34">
        <f t="shared" si="4"/>
        <v>77.89363920750783</v>
      </c>
      <c r="W39" s="34">
        <f t="shared" si="4"/>
        <v>73.04812834224599</v>
      </c>
      <c r="X39" s="34">
        <f t="shared" si="4"/>
        <v>84.20413122721749</v>
      </c>
      <c r="Y39" s="34">
        <f t="shared" si="4"/>
        <v>83.14777327935222</v>
      </c>
      <c r="Z39" s="34">
        <f t="shared" si="4"/>
        <v>83.39060710194731</v>
      </c>
      <c r="AA39" s="34">
        <f t="shared" si="4"/>
        <v>82.36842105263158</v>
      </c>
      <c r="AB39" s="34">
        <f t="shared" si="4"/>
        <v>80.30949839914621</v>
      </c>
      <c r="AC39" s="34">
        <f t="shared" si="4"/>
        <v>82.10431654676259</v>
      </c>
      <c r="AD39" s="34">
        <f t="shared" si="4"/>
        <v>78.40587902769927</v>
      </c>
      <c r="AE39" s="34">
        <f t="shared" si="4"/>
        <v>85.4018589393111</v>
      </c>
      <c r="AF39" s="34">
        <f t="shared" si="4"/>
        <v>84.49689440993788</v>
      </c>
      <c r="AG39" s="34">
        <f t="shared" si="4"/>
        <v>90.5440414507772</v>
      </c>
      <c r="AH39" s="34">
        <f t="shared" si="4"/>
        <v>80.33898305084746</v>
      </c>
      <c r="AI39" s="34">
        <f t="shared" si="4"/>
        <v>86.88147295742232</v>
      </c>
      <c r="AJ39" s="34">
        <f t="shared" si="4"/>
        <v>84.68606431852986</v>
      </c>
      <c r="AK39" s="34">
        <f t="shared" si="4"/>
        <v>83.35965258586656</v>
      </c>
    </row>
    <row r="40" spans="2:37" s="6" customFormat="1" ht="12.75" customHeight="1">
      <c r="B40" s="30" t="s">
        <v>35</v>
      </c>
      <c r="C40" s="27"/>
      <c r="D40" s="27"/>
      <c r="E40" s="29" t="s">
        <v>36</v>
      </c>
      <c r="F40" s="34">
        <f>SUM((F19-F28)/F19)*100</f>
        <v>9.913932569727562</v>
      </c>
      <c r="G40" s="34">
        <f aca="true" t="shared" si="5" ref="G40:AK40">SUM((G19-G28)/G19)*100</f>
        <v>18.005540166204987</v>
      </c>
      <c r="H40" s="34">
        <f t="shared" si="5"/>
        <v>13.76053962900506</v>
      </c>
      <c r="I40" s="34">
        <f t="shared" si="5"/>
        <v>16.785482825664293</v>
      </c>
      <c r="J40" s="34">
        <f t="shared" si="5"/>
        <v>15.873332005576579</v>
      </c>
      <c r="K40" s="34">
        <f t="shared" si="5"/>
        <v>14.49963476990504</v>
      </c>
      <c r="L40" s="34">
        <f t="shared" si="5"/>
        <v>15.593822604892715</v>
      </c>
      <c r="M40" s="34">
        <f t="shared" si="5"/>
        <v>17.118888451959627</v>
      </c>
      <c r="N40" s="34">
        <f t="shared" si="5"/>
        <v>17.27559765448805</v>
      </c>
      <c r="O40" s="34">
        <f t="shared" si="5"/>
        <v>21.52152152152152</v>
      </c>
      <c r="P40" s="34">
        <f t="shared" si="5"/>
        <v>19.133574007220215</v>
      </c>
      <c r="Q40" s="34">
        <f t="shared" si="5"/>
        <v>17.747675353001952</v>
      </c>
      <c r="R40" s="34">
        <f t="shared" si="5"/>
        <v>21.826977803073422</v>
      </c>
      <c r="S40" s="34">
        <f t="shared" si="5"/>
        <v>25.710649130250317</v>
      </c>
      <c r="T40" s="34">
        <f t="shared" si="5"/>
        <v>16.224508211514166</v>
      </c>
      <c r="U40" s="34">
        <f t="shared" si="5"/>
        <v>19.701034879264085</v>
      </c>
      <c r="V40" s="34">
        <f t="shared" si="5"/>
        <v>21.502835538752365</v>
      </c>
      <c r="W40" s="34">
        <f t="shared" si="5"/>
        <v>24.528600855648865</v>
      </c>
      <c r="X40" s="34">
        <f t="shared" si="5"/>
        <v>17.06425548287803</v>
      </c>
      <c r="Y40" s="34">
        <f t="shared" si="5"/>
        <v>15.561284274666043</v>
      </c>
      <c r="Z40" s="34">
        <f t="shared" si="5"/>
        <v>19.541484716157207</v>
      </c>
      <c r="AA40" s="34">
        <f t="shared" si="5"/>
        <v>17.378425080227107</v>
      </c>
      <c r="AB40" s="34">
        <f t="shared" si="5"/>
        <v>18.882323978335794</v>
      </c>
      <c r="AC40" s="34">
        <f t="shared" si="5"/>
        <v>18.42450765864333</v>
      </c>
      <c r="AD40" s="34">
        <f t="shared" si="5"/>
        <v>20.056642636457262</v>
      </c>
      <c r="AE40" s="34">
        <f t="shared" si="5"/>
        <v>14.565614565614565</v>
      </c>
      <c r="AF40" s="34">
        <f t="shared" si="5"/>
        <v>15.229461756373938</v>
      </c>
      <c r="AG40" s="34">
        <f t="shared" si="5"/>
        <v>11.95244055068836</v>
      </c>
      <c r="AH40" s="34">
        <f t="shared" si="5"/>
        <v>21.195219123505975</v>
      </c>
      <c r="AI40" s="34">
        <f t="shared" si="5"/>
        <v>14.484356894553882</v>
      </c>
      <c r="AJ40" s="34">
        <f t="shared" si="5"/>
        <v>15.590200445434299</v>
      </c>
      <c r="AK40" s="34">
        <f t="shared" si="5"/>
        <v>16.87517583092672</v>
      </c>
    </row>
    <row r="41" spans="2:37" s="6" customFormat="1" ht="12.75" customHeight="1">
      <c r="B41" s="30" t="s">
        <v>37</v>
      </c>
      <c r="C41" s="27"/>
      <c r="D41" s="27"/>
      <c r="E41" s="29" t="s">
        <v>38</v>
      </c>
      <c r="F41" s="34">
        <f>SUM((F20-F29)/F20)*100</f>
        <v>11.435091277890466</v>
      </c>
      <c r="G41" s="34">
        <f aca="true" t="shared" si="6" ref="G41:AK41">SUM((G20-G29)/G20)*100</f>
        <v>17.405466647783598</v>
      </c>
      <c r="H41" s="34">
        <f t="shared" si="6"/>
        <v>15.359897172236503</v>
      </c>
      <c r="I41" s="34">
        <f t="shared" si="6"/>
        <v>17.14171815826191</v>
      </c>
      <c r="J41" s="34">
        <f t="shared" si="6"/>
        <v>15.222816399286987</v>
      </c>
      <c r="K41" s="34">
        <f t="shared" si="6"/>
        <v>15.782219159200551</v>
      </c>
      <c r="L41" s="34">
        <f t="shared" si="6"/>
        <v>15.764331210191083</v>
      </c>
      <c r="M41" s="34">
        <f t="shared" si="6"/>
        <v>17.28846622774933</v>
      </c>
      <c r="N41" s="34">
        <f t="shared" si="6"/>
        <v>18</v>
      </c>
      <c r="O41" s="34">
        <f t="shared" si="6"/>
        <v>20.85201793721973</v>
      </c>
      <c r="P41" s="34">
        <f t="shared" si="6"/>
        <v>19.32932616260677</v>
      </c>
      <c r="Q41" s="34">
        <f t="shared" si="6"/>
        <v>18.98761677167065</v>
      </c>
      <c r="R41" s="34">
        <f t="shared" si="6"/>
        <v>22.357293868921776</v>
      </c>
      <c r="S41" s="34">
        <f t="shared" si="6"/>
        <v>27.080062794348507</v>
      </c>
      <c r="T41" s="34">
        <f t="shared" si="6"/>
        <v>15.514905149051492</v>
      </c>
      <c r="U41" s="34">
        <f t="shared" si="6"/>
        <v>17.83050847457627</v>
      </c>
      <c r="V41" s="34">
        <f t="shared" si="6"/>
        <v>21.00259291270527</v>
      </c>
      <c r="W41" s="34">
        <f t="shared" si="6"/>
        <v>22.589845978322877</v>
      </c>
      <c r="X41" s="34">
        <f t="shared" si="6"/>
        <v>18.2117991938439</v>
      </c>
      <c r="Y41" s="34">
        <f t="shared" si="6"/>
        <v>14.447839371453513</v>
      </c>
      <c r="Z41" s="34">
        <f t="shared" si="6"/>
        <v>22.21063607924922</v>
      </c>
      <c r="AA41" s="34">
        <f t="shared" si="6"/>
        <v>17.154811715481173</v>
      </c>
      <c r="AB41" s="34">
        <f t="shared" si="6"/>
        <v>18.190127970749543</v>
      </c>
      <c r="AC41" s="34">
        <f t="shared" si="6"/>
        <v>18.925831202046037</v>
      </c>
      <c r="AD41" s="34">
        <f t="shared" si="6"/>
        <v>18.77068557919622</v>
      </c>
      <c r="AE41" s="34">
        <f t="shared" si="6"/>
        <v>14.537805305597756</v>
      </c>
      <c r="AF41" s="34">
        <f t="shared" si="6"/>
        <v>15</v>
      </c>
      <c r="AG41" s="34">
        <f t="shared" si="6"/>
        <v>14.285714285714285</v>
      </c>
      <c r="AH41" s="34">
        <f t="shared" si="6"/>
        <v>22.55639097744361</v>
      </c>
      <c r="AI41" s="34">
        <f t="shared" si="6"/>
        <v>15.869311551925321</v>
      </c>
      <c r="AJ41" s="34">
        <f t="shared" si="6"/>
        <v>15.85014409221902</v>
      </c>
      <c r="AK41" s="34">
        <f t="shared" si="6"/>
        <v>17.079588045147503</v>
      </c>
    </row>
    <row r="42" spans="2:37" s="6" customFormat="1" ht="12.75" customHeight="1">
      <c r="B42" s="30" t="s">
        <v>39</v>
      </c>
      <c r="C42" s="27"/>
      <c r="D42" s="27"/>
      <c r="E42" s="29" t="s">
        <v>40</v>
      </c>
      <c r="F42" s="34">
        <f>SUM((F21-F30)/F21)*100</f>
        <v>8.327825512227363</v>
      </c>
      <c r="G42" s="34">
        <f aca="true" t="shared" si="7" ref="G42:AK42">SUM((G21-G30)/G21)*100</f>
        <v>18.719460825610785</v>
      </c>
      <c r="H42" s="34">
        <f t="shared" si="7"/>
        <v>11.994322214336409</v>
      </c>
      <c r="I42" s="34">
        <f t="shared" si="7"/>
        <v>16.364065078990805</v>
      </c>
      <c r="J42" s="34">
        <f t="shared" si="7"/>
        <v>16.69675090252708</v>
      </c>
      <c r="K42" s="34">
        <f t="shared" si="7"/>
        <v>13.053613053613052</v>
      </c>
      <c r="L42" s="34">
        <f t="shared" si="7"/>
        <v>15.412792335869257</v>
      </c>
      <c r="M42" s="34">
        <f t="shared" si="7"/>
        <v>16.921768707482993</v>
      </c>
      <c r="N42" s="34">
        <f t="shared" si="7"/>
        <v>16.49484536082474</v>
      </c>
      <c r="O42" s="34">
        <f t="shared" si="7"/>
        <v>22.366930917327295</v>
      </c>
      <c r="P42" s="34">
        <f t="shared" si="7"/>
        <v>18.90060240963855</v>
      </c>
      <c r="Q42" s="34">
        <f t="shared" si="7"/>
        <v>16.358325219084712</v>
      </c>
      <c r="R42" s="34">
        <f t="shared" si="7"/>
        <v>21.20838471023428</v>
      </c>
      <c r="S42" s="34">
        <f t="shared" si="7"/>
        <v>24.099722991689752</v>
      </c>
      <c r="T42" s="34">
        <f t="shared" si="7"/>
        <v>17.033603707995365</v>
      </c>
      <c r="U42" s="34">
        <f t="shared" si="7"/>
        <v>22.134038800705465</v>
      </c>
      <c r="V42" s="34">
        <f t="shared" si="7"/>
        <v>22.10636079249218</v>
      </c>
      <c r="W42" s="34">
        <f t="shared" si="7"/>
        <v>26.951871657754012</v>
      </c>
      <c r="X42" s="34">
        <f t="shared" si="7"/>
        <v>15.795868772782503</v>
      </c>
      <c r="Y42" s="34">
        <f t="shared" si="7"/>
        <v>16.852226720647774</v>
      </c>
      <c r="Z42" s="34">
        <f t="shared" si="7"/>
        <v>16.60939289805269</v>
      </c>
      <c r="AA42" s="34">
        <f t="shared" si="7"/>
        <v>17.63157894736842</v>
      </c>
      <c r="AB42" s="34">
        <f t="shared" si="7"/>
        <v>19.69050160085379</v>
      </c>
      <c r="AC42" s="34">
        <f t="shared" si="7"/>
        <v>17.89568345323741</v>
      </c>
      <c r="AD42" s="34">
        <f t="shared" si="7"/>
        <v>21.594120972300736</v>
      </c>
      <c r="AE42" s="34">
        <f t="shared" si="7"/>
        <v>14.598141060688901</v>
      </c>
      <c r="AF42" s="34">
        <f t="shared" si="7"/>
        <v>15.50310559006211</v>
      </c>
      <c r="AG42" s="34">
        <f t="shared" si="7"/>
        <v>9.455958549222798</v>
      </c>
      <c r="AH42" s="34">
        <f t="shared" si="7"/>
        <v>19.661016949152543</v>
      </c>
      <c r="AI42" s="34">
        <f t="shared" si="7"/>
        <v>13.118527042577677</v>
      </c>
      <c r="AJ42" s="34">
        <f t="shared" si="7"/>
        <v>15.313935681470136</v>
      </c>
      <c r="AK42" s="34">
        <f t="shared" si="7"/>
        <v>16.640347414133437</v>
      </c>
    </row>
    <row r="43" spans="2:37" s="6" customFormat="1" ht="12.75" customHeight="1">
      <c r="B43" s="30" t="s">
        <v>41</v>
      </c>
      <c r="C43" s="27"/>
      <c r="D43" s="27"/>
      <c r="E43" s="29" t="s">
        <v>42</v>
      </c>
      <c r="F43" s="34">
        <f>SUM(F31/F22)*100</f>
        <v>57.6497090294725</v>
      </c>
      <c r="G43" s="34">
        <f aca="true" t="shared" si="8" ref="G43:AK43">SUM(G31/G22)*100</f>
        <v>62.563237774030355</v>
      </c>
      <c r="H43" s="34">
        <f t="shared" si="8"/>
        <v>77.04918032786885</v>
      </c>
      <c r="I43" s="34">
        <f t="shared" si="8"/>
        <v>72.56410256410255</v>
      </c>
      <c r="J43" s="34">
        <f t="shared" si="8"/>
        <v>54.891304347826086</v>
      </c>
      <c r="K43" s="34">
        <f t="shared" si="8"/>
        <v>59.01234567901235</v>
      </c>
      <c r="L43" s="34">
        <f t="shared" si="8"/>
        <v>70</v>
      </c>
      <c r="M43" s="34">
        <f t="shared" si="8"/>
        <v>50.103519668737064</v>
      </c>
      <c r="N43" s="34">
        <f t="shared" si="8"/>
        <v>69.5137976346912</v>
      </c>
      <c r="O43" s="34">
        <f t="shared" si="8"/>
        <v>85.71428571428571</v>
      </c>
      <c r="P43" s="34">
        <f t="shared" si="8"/>
        <v>76.17647058823529</v>
      </c>
      <c r="Q43" s="34">
        <f t="shared" si="8"/>
        <v>56.81034482758621</v>
      </c>
      <c r="R43" s="34">
        <f t="shared" si="8"/>
        <v>88</v>
      </c>
      <c r="S43" s="34">
        <f t="shared" si="8"/>
        <v>65.38461538461539</v>
      </c>
      <c r="T43" s="34">
        <f t="shared" si="8"/>
        <v>68.45238095238095</v>
      </c>
      <c r="U43" s="34">
        <f t="shared" si="8"/>
        <v>52.112676056338024</v>
      </c>
      <c r="V43" s="34">
        <f t="shared" si="8"/>
        <v>66.58986175115207</v>
      </c>
      <c r="W43" s="34">
        <f t="shared" si="8"/>
        <v>74.01129943502825</v>
      </c>
      <c r="X43" s="34">
        <f t="shared" si="8"/>
        <v>78.26086956521739</v>
      </c>
      <c r="Y43" s="34">
        <f t="shared" si="8"/>
        <v>58.06451612903226</v>
      </c>
      <c r="Z43" s="34">
        <f t="shared" si="8"/>
        <v>76.21951219512195</v>
      </c>
      <c r="AA43" s="34">
        <f t="shared" si="8"/>
        <v>62.13592233009708</v>
      </c>
      <c r="AB43" s="34">
        <f t="shared" si="8"/>
        <v>67.68558951965066</v>
      </c>
      <c r="AC43" s="34">
        <f t="shared" si="8"/>
        <v>31.749049429657795</v>
      </c>
      <c r="AD43" s="34">
        <f t="shared" si="8"/>
        <v>57.35294117647059</v>
      </c>
      <c r="AE43" s="34">
        <f t="shared" si="8"/>
        <v>79.53922106417993</v>
      </c>
      <c r="AF43" s="34">
        <f t="shared" si="8"/>
        <v>63.73015873015873</v>
      </c>
      <c r="AG43" s="34">
        <f t="shared" si="8"/>
        <v>69.56521739130434</v>
      </c>
      <c r="AH43" s="34">
        <f t="shared" si="8"/>
        <v>97.22222222222221</v>
      </c>
      <c r="AI43" s="34">
        <f t="shared" si="8"/>
        <v>88.18181818181819</v>
      </c>
      <c r="AJ43" s="34">
        <f t="shared" si="8"/>
        <v>61.53846153846154</v>
      </c>
      <c r="AK43" s="34">
        <f t="shared" si="8"/>
        <v>63.91234320855092</v>
      </c>
    </row>
    <row r="44" spans="2:37" s="6" customFormat="1" ht="12.75" customHeight="1">
      <c r="B44" s="30" t="s">
        <v>43</v>
      </c>
      <c r="C44" s="27"/>
      <c r="D44" s="27"/>
      <c r="E44" s="29" t="s">
        <v>44</v>
      </c>
      <c r="F44" s="34">
        <f>SUM(F32/F23)*100</f>
        <v>54.3233082706767</v>
      </c>
      <c r="G44" s="34">
        <f aca="true" t="shared" si="9" ref="G44:AK44">SUM(G32/G23)*100</f>
        <v>64.22018348623854</v>
      </c>
      <c r="H44" s="34">
        <f t="shared" si="9"/>
        <v>71.29186602870813</v>
      </c>
      <c r="I44" s="34">
        <f t="shared" si="9"/>
        <v>67.76470588235294</v>
      </c>
      <c r="J44" s="34">
        <f t="shared" si="9"/>
        <v>50.88495575221239</v>
      </c>
      <c r="K44" s="34">
        <f t="shared" si="9"/>
        <v>57.21153846153846</v>
      </c>
      <c r="L44" s="34">
        <f t="shared" si="9"/>
        <v>70.2020202020202</v>
      </c>
      <c r="M44" s="34">
        <f t="shared" si="9"/>
        <v>48.201438848920866</v>
      </c>
      <c r="N44" s="34">
        <f t="shared" si="9"/>
        <v>64.1826923076923</v>
      </c>
      <c r="O44" s="34">
        <f t="shared" si="9"/>
        <v>83.07692307692308</v>
      </c>
      <c r="P44" s="34">
        <f t="shared" si="9"/>
        <v>73.86934673366834</v>
      </c>
      <c r="Q44" s="34">
        <f t="shared" si="9"/>
        <v>53.68589743589743</v>
      </c>
      <c r="R44" s="34">
        <f t="shared" si="9"/>
        <v>75.67567567567568</v>
      </c>
      <c r="S44" s="34">
        <f t="shared" si="9"/>
        <v>64.28571428571429</v>
      </c>
      <c r="T44" s="34">
        <f t="shared" si="9"/>
        <v>72.95918367346938</v>
      </c>
      <c r="U44" s="34">
        <f t="shared" si="9"/>
        <v>57.692307692307686</v>
      </c>
      <c r="V44" s="34">
        <f t="shared" si="9"/>
        <v>70.03891050583657</v>
      </c>
      <c r="W44" s="34">
        <f t="shared" si="9"/>
        <v>70.79646017699115</v>
      </c>
      <c r="X44" s="34">
        <f t="shared" si="9"/>
        <v>83.76623376623377</v>
      </c>
      <c r="Y44" s="34">
        <f t="shared" si="9"/>
        <v>60.5</v>
      </c>
      <c r="Z44" s="34">
        <f t="shared" si="9"/>
        <v>78.84615384615384</v>
      </c>
      <c r="AA44" s="34">
        <f t="shared" si="9"/>
        <v>58.92857142857143</v>
      </c>
      <c r="AB44" s="34">
        <f t="shared" si="9"/>
        <v>72.38805970149254</v>
      </c>
      <c r="AC44" s="34">
        <f t="shared" si="9"/>
        <v>32.46268656716418</v>
      </c>
      <c r="AD44" s="34">
        <f t="shared" si="9"/>
        <v>67.3913043478261</v>
      </c>
      <c r="AE44" s="34">
        <f t="shared" si="9"/>
        <v>80.59149722735674</v>
      </c>
      <c r="AF44" s="34">
        <f t="shared" si="9"/>
        <v>62.212323682256866</v>
      </c>
      <c r="AG44" s="34">
        <f t="shared" si="9"/>
        <v>63.1578947368421</v>
      </c>
      <c r="AH44" s="34">
        <f t="shared" si="9"/>
        <v>96.42857142857143</v>
      </c>
      <c r="AI44" s="34">
        <f t="shared" si="9"/>
        <v>89.0625</v>
      </c>
      <c r="AJ44" s="34">
        <f t="shared" si="9"/>
        <v>57.599999999999994</v>
      </c>
      <c r="AK44" s="34">
        <f t="shared" si="9"/>
        <v>62.819120043454646</v>
      </c>
    </row>
    <row r="45" spans="2:37" s="6" customFormat="1" ht="12.75" customHeight="1">
      <c r="B45" s="30" t="s">
        <v>45</v>
      </c>
      <c r="C45" s="27"/>
      <c r="D45" s="27"/>
      <c r="E45" s="29" t="s">
        <v>46</v>
      </c>
      <c r="F45" s="34">
        <f>SUM(F33/F24)*100</f>
        <v>60.967379077615306</v>
      </c>
      <c r="G45" s="34">
        <f aca="true" t="shared" si="10" ref="G45:AK45">SUM(G33/G24)*100</f>
        <v>60.526315789473685</v>
      </c>
      <c r="H45" s="34">
        <f t="shared" si="10"/>
        <v>82.56880733944955</v>
      </c>
      <c r="I45" s="34">
        <f t="shared" si="10"/>
        <v>78.30985915492957</v>
      </c>
      <c r="J45" s="34">
        <f t="shared" si="10"/>
        <v>61.267605633802816</v>
      </c>
      <c r="K45" s="34">
        <f t="shared" si="10"/>
        <v>60.913705583756354</v>
      </c>
      <c r="L45" s="34">
        <f t="shared" si="10"/>
        <v>69.79166666666666</v>
      </c>
      <c r="M45" s="34">
        <f t="shared" si="10"/>
        <v>52.6829268292683</v>
      </c>
      <c r="N45" s="34">
        <f t="shared" si="10"/>
        <v>75.94202898550725</v>
      </c>
      <c r="O45" s="34">
        <f t="shared" si="10"/>
        <v>88.52459016393442</v>
      </c>
      <c r="P45" s="34">
        <f t="shared" si="10"/>
        <v>79.43262411347519</v>
      </c>
      <c r="Q45" s="34">
        <f t="shared" si="10"/>
        <v>60.447761194029844</v>
      </c>
      <c r="R45" s="34">
        <f t="shared" si="10"/>
        <v>100</v>
      </c>
      <c r="S45" s="34">
        <f t="shared" si="10"/>
        <v>66.66666666666666</v>
      </c>
      <c r="T45" s="34">
        <f t="shared" si="10"/>
        <v>62.142857142857146</v>
      </c>
      <c r="U45" s="34">
        <f t="shared" si="10"/>
        <v>36.84210526315789</v>
      </c>
      <c r="V45" s="34">
        <f t="shared" si="10"/>
        <v>61.5819209039548</v>
      </c>
      <c r="W45" s="34">
        <f t="shared" si="10"/>
        <v>79.6875</v>
      </c>
      <c r="X45" s="34">
        <f t="shared" si="10"/>
        <v>71.31147540983606</v>
      </c>
      <c r="Y45" s="34">
        <f t="shared" si="10"/>
        <v>54.60992907801418</v>
      </c>
      <c r="Z45" s="34">
        <f t="shared" si="10"/>
        <v>71.66666666666667</v>
      </c>
      <c r="AA45" s="34">
        <f t="shared" si="10"/>
        <v>65.95744680851064</v>
      </c>
      <c r="AB45" s="34">
        <f t="shared" si="10"/>
        <v>61.05263157894737</v>
      </c>
      <c r="AC45" s="34">
        <f t="shared" si="10"/>
        <v>31.007751937984494</v>
      </c>
      <c r="AD45" s="34">
        <f t="shared" si="10"/>
        <v>36.36363636363637</v>
      </c>
      <c r="AE45" s="34">
        <f t="shared" si="10"/>
        <v>78.00269905533064</v>
      </c>
      <c r="AF45" s="34">
        <f t="shared" si="10"/>
        <v>65.47314578005115</v>
      </c>
      <c r="AG45" s="34">
        <f t="shared" si="10"/>
        <v>76.40449438202246</v>
      </c>
      <c r="AH45" s="34">
        <f t="shared" si="10"/>
        <v>100</v>
      </c>
      <c r="AI45" s="34">
        <f t="shared" si="10"/>
        <v>86.95652173913044</v>
      </c>
      <c r="AJ45" s="34">
        <f t="shared" si="10"/>
        <v>65.18518518518519</v>
      </c>
      <c r="AK45" s="34">
        <f t="shared" si="10"/>
        <v>65.19114688128774</v>
      </c>
    </row>
    <row r="46" spans="2:37" s="6" customFormat="1" ht="12.75" customHeight="1">
      <c r="B46" s="30" t="s">
        <v>47</v>
      </c>
      <c r="C46" s="27"/>
      <c r="D46" s="27"/>
      <c r="E46" s="29" t="s">
        <v>48</v>
      </c>
      <c r="F46" s="34">
        <f>SUM((F22-F31)/F22)*100</f>
        <v>42.350290970527496</v>
      </c>
      <c r="G46" s="34">
        <f aca="true" t="shared" si="11" ref="G46:AK46">SUM((G22-G31)/G22)*100</f>
        <v>37.436762225969645</v>
      </c>
      <c r="H46" s="34">
        <f t="shared" si="11"/>
        <v>22.950819672131146</v>
      </c>
      <c r="I46" s="34">
        <f t="shared" si="11"/>
        <v>27.435897435897438</v>
      </c>
      <c r="J46" s="34">
        <f t="shared" si="11"/>
        <v>45.108695652173914</v>
      </c>
      <c r="K46" s="34">
        <f t="shared" si="11"/>
        <v>40.98765432098765</v>
      </c>
      <c r="L46" s="34">
        <f t="shared" si="11"/>
        <v>30</v>
      </c>
      <c r="M46" s="34">
        <f t="shared" si="11"/>
        <v>49.896480331262936</v>
      </c>
      <c r="N46" s="34">
        <f t="shared" si="11"/>
        <v>30.486202365308806</v>
      </c>
      <c r="O46" s="34">
        <f t="shared" si="11"/>
        <v>14.285714285714285</v>
      </c>
      <c r="P46" s="34">
        <f t="shared" si="11"/>
        <v>23.823529411764703</v>
      </c>
      <c r="Q46" s="34">
        <f t="shared" si="11"/>
        <v>43.189655172413794</v>
      </c>
      <c r="R46" s="34">
        <f t="shared" si="11"/>
        <v>12</v>
      </c>
      <c r="S46" s="34">
        <f t="shared" si="11"/>
        <v>34.61538461538461</v>
      </c>
      <c r="T46" s="34">
        <f t="shared" si="11"/>
        <v>31.547619047619047</v>
      </c>
      <c r="U46" s="34">
        <f t="shared" si="11"/>
        <v>47.88732394366197</v>
      </c>
      <c r="V46" s="34">
        <f t="shared" si="11"/>
        <v>33.41013824884793</v>
      </c>
      <c r="W46" s="34">
        <f t="shared" si="11"/>
        <v>25.98870056497175</v>
      </c>
      <c r="X46" s="34">
        <f t="shared" si="11"/>
        <v>21.73913043478261</v>
      </c>
      <c r="Y46" s="34">
        <f t="shared" si="11"/>
        <v>41.935483870967744</v>
      </c>
      <c r="Z46" s="34">
        <f t="shared" si="11"/>
        <v>23.78048780487805</v>
      </c>
      <c r="AA46" s="34">
        <f t="shared" si="11"/>
        <v>37.86407766990291</v>
      </c>
      <c r="AB46" s="34">
        <f t="shared" si="11"/>
        <v>32.314410480349345</v>
      </c>
      <c r="AC46" s="34">
        <f t="shared" si="11"/>
        <v>68.25095057034221</v>
      </c>
      <c r="AD46" s="34">
        <f t="shared" si="11"/>
        <v>42.64705882352941</v>
      </c>
      <c r="AE46" s="34">
        <f t="shared" si="11"/>
        <v>20.460778935820077</v>
      </c>
      <c r="AF46" s="34">
        <f t="shared" si="11"/>
        <v>36.269841269841265</v>
      </c>
      <c r="AG46" s="34">
        <f t="shared" si="11"/>
        <v>30.434782608695656</v>
      </c>
      <c r="AH46" s="34">
        <f t="shared" si="11"/>
        <v>2.7777777777777777</v>
      </c>
      <c r="AI46" s="34">
        <f t="shared" si="11"/>
        <v>11.818181818181818</v>
      </c>
      <c r="AJ46" s="34">
        <f t="shared" si="11"/>
        <v>38.46153846153847</v>
      </c>
      <c r="AK46" s="34">
        <f t="shared" si="11"/>
        <v>36.08765679144907</v>
      </c>
    </row>
    <row r="47" spans="2:37" s="6" customFormat="1" ht="12.75" customHeight="1">
      <c r="B47" s="30" t="s">
        <v>49</v>
      </c>
      <c r="C47" s="27"/>
      <c r="D47" s="27"/>
      <c r="E47" s="29" t="s">
        <v>50</v>
      </c>
      <c r="F47" s="34">
        <f>SUM((F23-F32)/F23)*100</f>
        <v>45.67669172932331</v>
      </c>
      <c r="G47" s="34">
        <f aca="true" t="shared" si="12" ref="G47:AK47">SUM((G23-G32)/G23)*100</f>
        <v>35.77981651376147</v>
      </c>
      <c r="H47" s="34">
        <f t="shared" si="12"/>
        <v>28.708133971291865</v>
      </c>
      <c r="I47" s="34">
        <f t="shared" si="12"/>
        <v>32.23529411764706</v>
      </c>
      <c r="J47" s="34">
        <f t="shared" si="12"/>
        <v>49.11504424778761</v>
      </c>
      <c r="K47" s="34">
        <f t="shared" si="12"/>
        <v>42.78846153846153</v>
      </c>
      <c r="L47" s="34">
        <f t="shared" si="12"/>
        <v>29.797979797979796</v>
      </c>
      <c r="M47" s="34">
        <f t="shared" si="12"/>
        <v>51.798561151079134</v>
      </c>
      <c r="N47" s="34">
        <f t="shared" si="12"/>
        <v>35.81730769230769</v>
      </c>
      <c r="O47" s="34">
        <f t="shared" si="12"/>
        <v>16.923076923076923</v>
      </c>
      <c r="P47" s="34">
        <f t="shared" si="12"/>
        <v>26.13065326633166</v>
      </c>
      <c r="Q47" s="34">
        <f t="shared" si="12"/>
        <v>46.31410256410257</v>
      </c>
      <c r="R47" s="34">
        <f t="shared" si="12"/>
        <v>24.324324324324326</v>
      </c>
      <c r="S47" s="34">
        <f t="shared" si="12"/>
        <v>35.714285714285715</v>
      </c>
      <c r="T47" s="34">
        <f t="shared" si="12"/>
        <v>27.040816326530614</v>
      </c>
      <c r="U47" s="34">
        <f t="shared" si="12"/>
        <v>42.30769230769231</v>
      </c>
      <c r="V47" s="34">
        <f t="shared" si="12"/>
        <v>29.961089494163424</v>
      </c>
      <c r="W47" s="34">
        <f t="shared" si="12"/>
        <v>29.20353982300885</v>
      </c>
      <c r="X47" s="34">
        <f t="shared" si="12"/>
        <v>16.233766233766232</v>
      </c>
      <c r="Y47" s="34">
        <f t="shared" si="12"/>
        <v>39.5</v>
      </c>
      <c r="Z47" s="34">
        <f t="shared" si="12"/>
        <v>21.153846153846153</v>
      </c>
      <c r="AA47" s="34">
        <f t="shared" si="12"/>
        <v>41.07142857142857</v>
      </c>
      <c r="AB47" s="34">
        <f t="shared" si="12"/>
        <v>27.611940298507463</v>
      </c>
      <c r="AC47" s="34">
        <f t="shared" si="12"/>
        <v>67.53731343283582</v>
      </c>
      <c r="AD47" s="34">
        <f t="shared" si="12"/>
        <v>32.608695652173914</v>
      </c>
      <c r="AE47" s="34">
        <f t="shared" si="12"/>
        <v>19.408502772643253</v>
      </c>
      <c r="AF47" s="34">
        <f t="shared" si="12"/>
        <v>37.787676317743134</v>
      </c>
      <c r="AG47" s="34">
        <f t="shared" si="12"/>
        <v>36.84210526315789</v>
      </c>
      <c r="AH47" s="34">
        <f t="shared" si="12"/>
        <v>3.571428571428571</v>
      </c>
      <c r="AI47" s="34">
        <f t="shared" si="12"/>
        <v>10.9375</v>
      </c>
      <c r="AJ47" s="34">
        <f t="shared" si="12"/>
        <v>42.4</v>
      </c>
      <c r="AK47" s="34">
        <f t="shared" si="12"/>
        <v>37.180879956545354</v>
      </c>
    </row>
    <row r="48" spans="2:37" s="6" customFormat="1" ht="12.75" customHeight="1">
      <c r="B48" s="30" t="s">
        <v>51</v>
      </c>
      <c r="C48" s="27"/>
      <c r="D48" s="27"/>
      <c r="E48" s="29" t="s">
        <v>52</v>
      </c>
      <c r="F48" s="34">
        <f>SUM((F24-F33)/F24)*100</f>
        <v>39.0326209223847</v>
      </c>
      <c r="G48" s="34">
        <f aca="true" t="shared" si="13" ref="G48:AK48">SUM((G24-G33)/G24)*100</f>
        <v>39.473684210526315</v>
      </c>
      <c r="H48" s="34">
        <f t="shared" si="13"/>
        <v>17.431192660550458</v>
      </c>
      <c r="I48" s="34">
        <f t="shared" si="13"/>
        <v>21.69014084507042</v>
      </c>
      <c r="J48" s="34">
        <f t="shared" si="13"/>
        <v>38.732394366197184</v>
      </c>
      <c r="K48" s="34">
        <f t="shared" si="13"/>
        <v>39.08629441624365</v>
      </c>
      <c r="L48" s="34">
        <f t="shared" si="13"/>
        <v>30.208333333333332</v>
      </c>
      <c r="M48" s="34">
        <f t="shared" si="13"/>
        <v>47.3170731707317</v>
      </c>
      <c r="N48" s="34">
        <f t="shared" si="13"/>
        <v>24.057971014492754</v>
      </c>
      <c r="O48" s="34">
        <f t="shared" si="13"/>
        <v>11.475409836065573</v>
      </c>
      <c r="P48" s="34">
        <f t="shared" si="13"/>
        <v>20.56737588652482</v>
      </c>
      <c r="Q48" s="34">
        <f t="shared" si="13"/>
        <v>39.55223880597015</v>
      </c>
      <c r="R48" s="34">
        <f t="shared" si="13"/>
        <v>0</v>
      </c>
      <c r="S48" s="34">
        <f t="shared" si="13"/>
        <v>33.33333333333333</v>
      </c>
      <c r="T48" s="34">
        <f t="shared" si="13"/>
        <v>37.857142857142854</v>
      </c>
      <c r="U48" s="34">
        <f t="shared" si="13"/>
        <v>63.1578947368421</v>
      </c>
      <c r="V48" s="34">
        <f t="shared" si="13"/>
        <v>38.4180790960452</v>
      </c>
      <c r="W48" s="34">
        <f t="shared" si="13"/>
        <v>20.3125</v>
      </c>
      <c r="X48" s="34">
        <f t="shared" si="13"/>
        <v>28.688524590163933</v>
      </c>
      <c r="Y48" s="34">
        <f t="shared" si="13"/>
        <v>45.39007092198582</v>
      </c>
      <c r="Z48" s="34">
        <f t="shared" si="13"/>
        <v>28.333333333333332</v>
      </c>
      <c r="AA48" s="34">
        <f t="shared" si="13"/>
        <v>34.04255319148936</v>
      </c>
      <c r="AB48" s="34">
        <f t="shared" si="13"/>
        <v>38.94736842105263</v>
      </c>
      <c r="AC48" s="34">
        <f t="shared" si="13"/>
        <v>68.9922480620155</v>
      </c>
      <c r="AD48" s="34">
        <f t="shared" si="13"/>
        <v>63.63636363636363</v>
      </c>
      <c r="AE48" s="34">
        <f t="shared" si="13"/>
        <v>21.997300944669366</v>
      </c>
      <c r="AF48" s="34">
        <f t="shared" si="13"/>
        <v>34.52685421994885</v>
      </c>
      <c r="AG48" s="34">
        <f t="shared" si="13"/>
        <v>23.595505617977526</v>
      </c>
      <c r="AH48" s="34">
        <f t="shared" si="13"/>
        <v>0</v>
      </c>
      <c r="AI48" s="34">
        <f t="shared" si="13"/>
        <v>13.043478260869565</v>
      </c>
      <c r="AJ48" s="34">
        <f t="shared" si="13"/>
        <v>34.81481481481482</v>
      </c>
      <c r="AK48" s="34">
        <f t="shared" si="13"/>
        <v>34.80885311871227</v>
      </c>
    </row>
    <row r="49" spans="2:37" s="6" customFormat="1" ht="12.75" customHeight="1">
      <c r="B49" s="30" t="s">
        <v>53</v>
      </c>
      <c r="C49" s="27"/>
      <c r="D49" s="27"/>
      <c r="E49" s="29" t="s">
        <v>54</v>
      </c>
      <c r="F49" s="34">
        <f>SUM(F34/F25)*100</f>
        <v>70.6281227694504</v>
      </c>
      <c r="G49" s="34">
        <f aca="true" t="shared" si="14" ref="G49:AK49">SUM(G34/G25)*100</f>
        <v>66.66666666666666</v>
      </c>
      <c r="H49" s="34">
        <v>0</v>
      </c>
      <c r="I49" s="34">
        <f t="shared" si="14"/>
        <v>88.6861313868613</v>
      </c>
      <c r="J49" s="34">
        <f t="shared" si="14"/>
        <v>65.3061224489796</v>
      </c>
      <c r="K49" s="34">
        <f t="shared" si="14"/>
        <v>61.502347417840376</v>
      </c>
      <c r="L49" s="34">
        <f t="shared" si="14"/>
        <v>67.31391585760518</v>
      </c>
      <c r="M49" s="34">
        <f t="shared" si="14"/>
        <v>46.808510638297875</v>
      </c>
      <c r="N49" s="34">
        <f t="shared" si="14"/>
        <v>46.82926829268293</v>
      </c>
      <c r="O49" s="34">
        <v>0</v>
      </c>
      <c r="P49" s="34">
        <f t="shared" si="14"/>
        <v>86.28318584070797</v>
      </c>
      <c r="Q49" s="34">
        <f t="shared" si="14"/>
        <v>73.87914230019493</v>
      </c>
      <c r="R49" s="34">
        <v>0</v>
      </c>
      <c r="S49" s="34">
        <v>0</v>
      </c>
      <c r="T49" s="34">
        <v>0</v>
      </c>
      <c r="U49" s="34">
        <v>0</v>
      </c>
      <c r="V49" s="34">
        <f t="shared" si="14"/>
        <v>48.69565217391305</v>
      </c>
      <c r="W49" s="34">
        <f t="shared" si="14"/>
        <v>90.9090909090909</v>
      </c>
      <c r="X49" s="34">
        <v>0</v>
      </c>
      <c r="Y49" s="34">
        <f t="shared" si="14"/>
        <v>50.857142857142854</v>
      </c>
      <c r="Z49" s="34">
        <v>0</v>
      </c>
      <c r="AA49" s="34">
        <v>0</v>
      </c>
      <c r="AB49" s="34">
        <v>0</v>
      </c>
      <c r="AC49" s="34">
        <f t="shared" si="14"/>
        <v>44.827586206896555</v>
      </c>
      <c r="AD49" s="34">
        <v>0</v>
      </c>
      <c r="AE49" s="34">
        <f t="shared" si="14"/>
        <v>76.8324607329843</v>
      </c>
      <c r="AF49" s="34">
        <f t="shared" si="14"/>
        <v>77.20588235294117</v>
      </c>
      <c r="AG49" s="34">
        <v>0</v>
      </c>
      <c r="AH49" s="34">
        <v>0</v>
      </c>
      <c r="AI49" s="34">
        <f t="shared" si="14"/>
        <v>87.5</v>
      </c>
      <c r="AJ49" s="34">
        <v>0</v>
      </c>
      <c r="AK49" s="34">
        <f t="shared" si="14"/>
        <v>69.37017231134878</v>
      </c>
    </row>
    <row r="50" spans="2:37" s="6" customFormat="1" ht="12.75" customHeight="1">
      <c r="B50" s="30" t="s">
        <v>55</v>
      </c>
      <c r="C50" s="27"/>
      <c r="D50" s="27"/>
      <c r="E50" s="29" t="s">
        <v>56</v>
      </c>
      <c r="F50" s="34">
        <f>SUM(F35/F26)*100</f>
        <v>68.44119693806542</v>
      </c>
      <c r="G50" s="34">
        <f aca="true" t="shared" si="15" ref="G50:AK50">SUM(G35/G26)*100</f>
        <v>64</v>
      </c>
      <c r="H50" s="34">
        <v>0</v>
      </c>
      <c r="I50" s="34">
        <f t="shared" si="15"/>
        <v>85</v>
      </c>
      <c r="J50" s="34">
        <f t="shared" si="15"/>
        <v>51.92307692307693</v>
      </c>
      <c r="K50" s="34">
        <f t="shared" si="15"/>
        <v>64</v>
      </c>
      <c r="L50" s="34">
        <f t="shared" si="15"/>
        <v>66.33165829145729</v>
      </c>
      <c r="M50" s="34">
        <f t="shared" si="15"/>
        <v>42.592592592592595</v>
      </c>
      <c r="N50" s="34">
        <f t="shared" si="15"/>
        <v>43.29896907216495</v>
      </c>
      <c r="O50" s="34">
        <v>0</v>
      </c>
      <c r="P50" s="34">
        <f t="shared" si="15"/>
        <v>79.81651376146789</v>
      </c>
      <c r="Q50" s="34">
        <f t="shared" si="15"/>
        <v>74.53874538745387</v>
      </c>
      <c r="R50" s="34">
        <v>0</v>
      </c>
      <c r="S50" s="34">
        <v>0</v>
      </c>
      <c r="T50" s="34">
        <v>0</v>
      </c>
      <c r="U50" s="34">
        <v>0</v>
      </c>
      <c r="V50" s="34">
        <f t="shared" si="15"/>
        <v>56.451612903225815</v>
      </c>
      <c r="W50" s="34">
        <f t="shared" si="15"/>
        <v>100</v>
      </c>
      <c r="X50" s="34">
        <v>0</v>
      </c>
      <c r="Y50" s="34">
        <f t="shared" si="15"/>
        <v>54.166666666666664</v>
      </c>
      <c r="Z50" s="34">
        <v>0</v>
      </c>
      <c r="AA50" s="34">
        <v>0</v>
      </c>
      <c r="AB50" s="34">
        <v>0</v>
      </c>
      <c r="AC50" s="34">
        <f t="shared" si="15"/>
        <v>41.46341463414634</v>
      </c>
      <c r="AD50" s="34">
        <v>0</v>
      </c>
      <c r="AE50" s="34">
        <f t="shared" si="15"/>
        <v>79.1767554479419</v>
      </c>
      <c r="AF50" s="34">
        <f t="shared" si="15"/>
        <v>81.14754098360656</v>
      </c>
      <c r="AG50" s="34">
        <v>0</v>
      </c>
      <c r="AH50" s="34">
        <v>0</v>
      </c>
      <c r="AI50" s="34">
        <f t="shared" si="15"/>
        <v>82.75862068965517</v>
      </c>
      <c r="AJ50" s="34">
        <v>0</v>
      </c>
      <c r="AK50" s="34">
        <f t="shared" si="15"/>
        <v>68.06558657036892</v>
      </c>
    </row>
    <row r="51" spans="2:37" s="6" customFormat="1" ht="12.75" customHeight="1">
      <c r="B51" s="30" t="s">
        <v>57</v>
      </c>
      <c r="C51" s="27"/>
      <c r="D51" s="27"/>
      <c r="E51" s="29" t="s">
        <v>58</v>
      </c>
      <c r="F51" s="34">
        <f>SUM(F36/F27)*100</f>
        <v>72.93040293040292</v>
      </c>
      <c r="G51" s="34">
        <f aca="true" t="shared" si="16" ref="G51:AK51">SUM(G36/G27)*100</f>
        <v>70.58823529411765</v>
      </c>
      <c r="H51" s="34">
        <v>0</v>
      </c>
      <c r="I51" s="34">
        <f t="shared" si="16"/>
        <v>91.55844155844156</v>
      </c>
      <c r="J51" s="34">
        <f t="shared" si="16"/>
        <v>80.43478260869566</v>
      </c>
      <c r="K51" s="34">
        <f t="shared" si="16"/>
        <v>57.95454545454546</v>
      </c>
      <c r="L51" s="34">
        <f t="shared" si="16"/>
        <v>68.05293005671076</v>
      </c>
      <c r="M51" s="34">
        <f t="shared" si="16"/>
        <v>49.42528735632184</v>
      </c>
      <c r="N51" s="34">
        <f t="shared" si="16"/>
        <v>50</v>
      </c>
      <c r="O51" s="34">
        <v>0</v>
      </c>
      <c r="P51" s="34">
        <f t="shared" si="16"/>
        <v>92.3076923076923</v>
      </c>
      <c r="Q51" s="34">
        <f t="shared" si="16"/>
        <v>73.14049586776859</v>
      </c>
      <c r="R51" s="34">
        <v>0</v>
      </c>
      <c r="S51" s="34">
        <v>0</v>
      </c>
      <c r="T51" s="34">
        <v>0</v>
      </c>
      <c r="U51" s="34">
        <v>0</v>
      </c>
      <c r="V51" s="34">
        <f t="shared" si="16"/>
        <v>39.62264150943396</v>
      </c>
      <c r="W51" s="34">
        <f t="shared" si="16"/>
        <v>66.66666666666666</v>
      </c>
      <c r="X51" s="34">
        <v>0</v>
      </c>
      <c r="Y51" s="34">
        <f t="shared" si="16"/>
        <v>45.52238805970149</v>
      </c>
      <c r="Z51" s="34">
        <v>0</v>
      </c>
      <c r="AA51" s="34">
        <v>0</v>
      </c>
      <c r="AB51" s="34">
        <v>0</v>
      </c>
      <c r="AC51" s="34">
        <f t="shared" si="16"/>
        <v>47.82608695652174</v>
      </c>
      <c r="AD51" s="34">
        <v>0</v>
      </c>
      <c r="AE51" s="34">
        <f t="shared" si="16"/>
        <v>74.07407407407408</v>
      </c>
      <c r="AF51" s="34">
        <f t="shared" si="16"/>
        <v>74</v>
      </c>
      <c r="AG51" s="34">
        <v>0</v>
      </c>
      <c r="AH51" s="34">
        <v>0</v>
      </c>
      <c r="AI51" s="34">
        <f t="shared" si="16"/>
        <v>100</v>
      </c>
      <c r="AJ51" s="34">
        <v>0</v>
      </c>
      <c r="AK51" s="34">
        <f t="shared" si="16"/>
        <v>70.71356783919597</v>
      </c>
    </row>
    <row r="52" spans="2:37" s="6" customFormat="1" ht="12.75" customHeight="1">
      <c r="B52" s="30" t="s">
        <v>59</v>
      </c>
      <c r="C52" s="27"/>
      <c r="D52" s="27"/>
      <c r="E52" s="29" t="s">
        <v>60</v>
      </c>
      <c r="F52" s="34">
        <f>SUM((F25-F34)/F25)*100</f>
        <v>29.371877230549607</v>
      </c>
      <c r="G52" s="34">
        <f aca="true" t="shared" si="17" ref="G52:AK52">SUM((G25-G34)/G25)*100</f>
        <v>33.33333333333333</v>
      </c>
      <c r="H52" s="34">
        <v>0</v>
      </c>
      <c r="I52" s="34">
        <f t="shared" si="17"/>
        <v>11.313868613138686</v>
      </c>
      <c r="J52" s="34">
        <f t="shared" si="17"/>
        <v>34.69387755102041</v>
      </c>
      <c r="K52" s="34">
        <f t="shared" si="17"/>
        <v>38.497652582159624</v>
      </c>
      <c r="L52" s="34">
        <f t="shared" si="17"/>
        <v>32.68608414239482</v>
      </c>
      <c r="M52" s="34">
        <f t="shared" si="17"/>
        <v>53.191489361702125</v>
      </c>
      <c r="N52" s="34">
        <f t="shared" si="17"/>
        <v>53.170731707317074</v>
      </c>
      <c r="O52" s="34">
        <v>0</v>
      </c>
      <c r="P52" s="34">
        <f t="shared" si="17"/>
        <v>13.716814159292035</v>
      </c>
      <c r="Q52" s="34">
        <f t="shared" si="17"/>
        <v>26.120857699805068</v>
      </c>
      <c r="R52" s="34">
        <v>0</v>
      </c>
      <c r="S52" s="34">
        <v>0</v>
      </c>
      <c r="T52" s="34">
        <v>0</v>
      </c>
      <c r="U52" s="34">
        <v>0</v>
      </c>
      <c r="V52" s="34">
        <f t="shared" si="17"/>
        <v>51.30434782608696</v>
      </c>
      <c r="W52" s="34">
        <f t="shared" si="17"/>
        <v>9.090909090909092</v>
      </c>
      <c r="X52" s="34">
        <v>0</v>
      </c>
      <c r="Y52" s="34">
        <f t="shared" si="17"/>
        <v>49.142857142857146</v>
      </c>
      <c r="Z52" s="34">
        <v>0</v>
      </c>
      <c r="AA52" s="34">
        <v>0</v>
      </c>
      <c r="AB52" s="34">
        <v>0</v>
      </c>
      <c r="AC52" s="34">
        <f t="shared" si="17"/>
        <v>55.172413793103445</v>
      </c>
      <c r="AD52" s="34">
        <v>0</v>
      </c>
      <c r="AE52" s="34">
        <f t="shared" si="17"/>
        <v>23.16753926701571</v>
      </c>
      <c r="AF52" s="34">
        <f t="shared" si="17"/>
        <v>22.794117647058822</v>
      </c>
      <c r="AG52" s="34">
        <v>0</v>
      </c>
      <c r="AH52" s="34">
        <v>0</v>
      </c>
      <c r="AI52" s="34">
        <f t="shared" si="17"/>
        <v>12.5</v>
      </c>
      <c r="AJ52" s="34">
        <v>0</v>
      </c>
      <c r="AK52" s="34">
        <f t="shared" si="17"/>
        <v>30.62982768865122</v>
      </c>
    </row>
    <row r="53" spans="2:37" s="6" customFormat="1" ht="12.75" customHeight="1">
      <c r="B53" s="30" t="s">
        <v>61</v>
      </c>
      <c r="C53" s="27"/>
      <c r="D53" s="27"/>
      <c r="E53" s="29" t="s">
        <v>62</v>
      </c>
      <c r="F53" s="34">
        <f>SUM((F26-F35)/F26)*100</f>
        <v>31.558803061934587</v>
      </c>
      <c r="G53" s="34">
        <f aca="true" t="shared" si="18" ref="G53:AK53">SUM((G26-G35)/G26)*100</f>
        <v>36</v>
      </c>
      <c r="H53" s="34">
        <v>0</v>
      </c>
      <c r="I53" s="34">
        <f t="shared" si="18"/>
        <v>15</v>
      </c>
      <c r="J53" s="34">
        <f t="shared" si="18"/>
        <v>48.07692307692308</v>
      </c>
      <c r="K53" s="34">
        <f t="shared" si="18"/>
        <v>36</v>
      </c>
      <c r="L53" s="34">
        <f t="shared" si="18"/>
        <v>33.66834170854271</v>
      </c>
      <c r="M53" s="34">
        <f t="shared" si="18"/>
        <v>57.407407407407405</v>
      </c>
      <c r="N53" s="34">
        <f t="shared" si="18"/>
        <v>56.70103092783505</v>
      </c>
      <c r="O53" s="34">
        <v>0</v>
      </c>
      <c r="P53" s="34">
        <f t="shared" si="18"/>
        <v>20.18348623853211</v>
      </c>
      <c r="Q53" s="34">
        <f t="shared" si="18"/>
        <v>25.461254612546124</v>
      </c>
      <c r="R53" s="34">
        <v>0</v>
      </c>
      <c r="S53" s="34">
        <v>0</v>
      </c>
      <c r="T53" s="34">
        <v>0</v>
      </c>
      <c r="U53" s="34">
        <v>0</v>
      </c>
      <c r="V53" s="34">
        <f t="shared" si="18"/>
        <v>43.54838709677419</v>
      </c>
      <c r="W53" s="34">
        <f t="shared" si="18"/>
        <v>0</v>
      </c>
      <c r="X53" s="34">
        <v>0</v>
      </c>
      <c r="Y53" s="34">
        <f t="shared" si="18"/>
        <v>45.83333333333333</v>
      </c>
      <c r="Z53" s="34">
        <v>0</v>
      </c>
      <c r="AA53" s="34">
        <v>0</v>
      </c>
      <c r="AB53" s="34">
        <v>0</v>
      </c>
      <c r="AC53" s="34">
        <f t="shared" si="18"/>
        <v>58.536585365853654</v>
      </c>
      <c r="AD53" s="34">
        <v>0</v>
      </c>
      <c r="AE53" s="34">
        <f t="shared" si="18"/>
        <v>20.823244552058114</v>
      </c>
      <c r="AF53" s="34">
        <f t="shared" si="18"/>
        <v>18.852459016393443</v>
      </c>
      <c r="AG53" s="34">
        <v>0</v>
      </c>
      <c r="AH53" s="34">
        <v>0</v>
      </c>
      <c r="AI53" s="34">
        <f t="shared" si="18"/>
        <v>17.24137931034483</v>
      </c>
      <c r="AJ53" s="34">
        <v>0</v>
      </c>
      <c r="AK53" s="34">
        <f t="shared" si="18"/>
        <v>31.934413429631075</v>
      </c>
    </row>
    <row r="54" spans="2:37" s="6" customFormat="1" ht="12.75" customHeight="1">
      <c r="B54" s="30" t="s">
        <v>63</v>
      </c>
      <c r="C54" s="27"/>
      <c r="D54" s="27"/>
      <c r="E54" s="29" t="s">
        <v>64</v>
      </c>
      <c r="F54" s="34">
        <f>SUM((F27-F36)/F27)*100</f>
        <v>27.06959706959707</v>
      </c>
      <c r="G54" s="34">
        <f aca="true" t="shared" si="19" ref="G54:AK54">SUM((G27-G36)/G27)*100</f>
        <v>29.411764705882355</v>
      </c>
      <c r="H54" s="34">
        <v>0</v>
      </c>
      <c r="I54" s="34">
        <f t="shared" si="19"/>
        <v>8.441558441558442</v>
      </c>
      <c r="J54" s="34">
        <f t="shared" si="19"/>
        <v>19.565217391304348</v>
      </c>
      <c r="K54" s="34">
        <f t="shared" si="19"/>
        <v>42.04545454545455</v>
      </c>
      <c r="L54" s="34">
        <f t="shared" si="19"/>
        <v>31.947069943289225</v>
      </c>
      <c r="M54" s="34">
        <f t="shared" si="19"/>
        <v>50.57471264367817</v>
      </c>
      <c r="N54" s="34">
        <f t="shared" si="19"/>
        <v>50</v>
      </c>
      <c r="O54" s="34">
        <v>0</v>
      </c>
      <c r="P54" s="34">
        <f t="shared" si="19"/>
        <v>7.6923076923076925</v>
      </c>
      <c r="Q54" s="34">
        <f t="shared" si="19"/>
        <v>26.859504132231404</v>
      </c>
      <c r="R54" s="34">
        <v>0</v>
      </c>
      <c r="S54" s="34">
        <v>0</v>
      </c>
      <c r="T54" s="34">
        <v>0</v>
      </c>
      <c r="U54" s="34">
        <v>0</v>
      </c>
      <c r="V54" s="34">
        <f t="shared" si="19"/>
        <v>60.37735849056604</v>
      </c>
      <c r="W54" s="34">
        <f t="shared" si="19"/>
        <v>33.33333333333333</v>
      </c>
      <c r="X54" s="34">
        <v>0</v>
      </c>
      <c r="Y54" s="34">
        <f t="shared" si="19"/>
        <v>54.47761194029851</v>
      </c>
      <c r="Z54" s="34">
        <v>0</v>
      </c>
      <c r="AA54" s="34">
        <v>0</v>
      </c>
      <c r="AB54" s="34">
        <v>0</v>
      </c>
      <c r="AC54" s="34">
        <f t="shared" si="19"/>
        <v>52.17391304347826</v>
      </c>
      <c r="AD54" s="34">
        <v>0</v>
      </c>
      <c r="AE54" s="34">
        <f t="shared" si="19"/>
        <v>25.925925925925924</v>
      </c>
      <c r="AF54" s="34">
        <f t="shared" si="19"/>
        <v>26</v>
      </c>
      <c r="AG54" s="34">
        <v>0</v>
      </c>
      <c r="AH54" s="34">
        <v>0</v>
      </c>
      <c r="AI54" s="34">
        <f t="shared" si="19"/>
        <v>0</v>
      </c>
      <c r="AJ54" s="34">
        <v>0</v>
      </c>
      <c r="AK54" s="34">
        <f t="shared" si="19"/>
        <v>29.286432160804022</v>
      </c>
    </row>
    <row r="55" spans="2:33" s="6" customFormat="1" ht="12.75" customHeight="1">
      <c r="B55" s="5" t="s">
        <v>65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2:33" s="6" customFormat="1" ht="12.75" customHeight="1">
      <c r="B56" s="5" t="s">
        <v>66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7:33" s="6" customFormat="1" ht="12"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</sheetData>
  <mergeCells count="10">
    <mergeCell ref="B16:D16"/>
    <mergeCell ref="A6:B6"/>
    <mergeCell ref="D6:E6"/>
    <mergeCell ref="B17:D17"/>
    <mergeCell ref="D8:K8"/>
    <mergeCell ref="D9:K9"/>
    <mergeCell ref="D10:K10"/>
    <mergeCell ref="D11:K11"/>
    <mergeCell ref="D12:K12"/>
    <mergeCell ref="D13:K13"/>
  </mergeCells>
  <printOptions/>
  <pageMargins left="0.75" right="0.75" top="1" bottom="1" header="0" footer="0"/>
  <pageSetup fitToHeight="1" fitToWidth="1" horizontalDpi="300" verticalDpi="300" orientation="landscape" paperSize="124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Son</cp:lastModifiedBy>
  <cp:lastPrinted>2007-10-29T21:09:23Z</cp:lastPrinted>
  <dcterms:created xsi:type="dcterms:W3CDTF">2006-07-09T14:42:40Z</dcterms:created>
  <dcterms:modified xsi:type="dcterms:W3CDTF">2007-10-29T21:09:30Z</dcterms:modified>
  <cp:category/>
  <cp:version/>
  <cp:contentType/>
  <cp:contentStatus/>
</cp:coreProperties>
</file>