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0513" sheetId="1" r:id="rId1"/>
    <sheet name="Hoja1" sheetId="2" r:id="rId2"/>
    <sheet name="Hoja3" sheetId="3" r:id="rId3"/>
  </sheets>
  <definedNames>
    <definedName name="_xlnm.Print_Area" localSheetId="0">'Tabla 0513'!$A$1:$AQ$35</definedName>
  </definedNames>
  <calcPr fullCalcOnLoad="1"/>
</workbook>
</file>

<file path=xl/sharedStrings.xml><?xml version="1.0" encoding="utf-8"?>
<sst xmlns="http://schemas.openxmlformats.org/spreadsheetml/2006/main" count="78" uniqueCount="78">
  <si>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</si>
  <si>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</si>
  <si>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</si>
  <si>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</si>
  <si>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</si>
  <si>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</si>
  <si>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</si>
  <si>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</si>
  <si>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Maya</t>
  </si>
  <si>
    <t>Xinka</t>
  </si>
  <si>
    <t>Garífuna</t>
  </si>
  <si>
    <t>Ladina</t>
  </si>
  <si>
    <t>Otra</t>
  </si>
  <si>
    <t>Total</t>
  </si>
  <si>
    <t>Porcentaje de población por grupo étnico</t>
  </si>
  <si>
    <t>Indicador</t>
  </si>
  <si>
    <t xml:space="preserve">Número de personas </t>
  </si>
  <si>
    <t>Porcentaje Población Maya</t>
  </si>
  <si>
    <t>Porcentaje Población Xinka</t>
  </si>
  <si>
    <t>Porcentaje Población Garífuna</t>
  </si>
  <si>
    <t>Porcentaje Población Ladina</t>
  </si>
  <si>
    <t>Porcentaje Otro grupo etnico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</si>
  <si>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</si>
  <si>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</si>
  <si>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</si>
  <si>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</si>
  <si>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</si>
  <si>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Distribución de la población por etnia</t>
  </si>
  <si>
    <t>Ref. Código Campo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</si>
  <si>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</si>
  <si>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</si>
  <si>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</si>
  <si>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</si>
  <si>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</si>
  <si>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</si>
  <si>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</si>
  <si>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</si>
  <si>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</si>
  <si>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</si>
  <si>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</si>
  <si>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Total Población Indigena</t>
  </si>
  <si>
    <t>Total Población no Indígena</t>
  </si>
  <si>
    <t>T_P_IND</t>
  </si>
  <si>
    <t>T_P_NIND</t>
  </si>
  <si>
    <t xml:space="preserve">  05 - 13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</si>
  <si>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</si>
  <si>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</si>
  <si>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</si>
  <si>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</si>
  <si>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</si>
  <si>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</si>
  <si>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</si>
  <si>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</si>
  <si>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</si>
  <si>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</si>
  <si>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</si>
  <si>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</si>
  <si>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</si>
  <si>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</si>
  <si>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</si>
  <si>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</si>
  <si>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</si>
  <si>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</si>
  <si>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</si>
  <si>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</si>
  <si>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</si>
  <si>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</si>
  <si>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</si>
  <si>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</si>
  <si>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</si>
  <si>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</si>
  <si>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</si>
  <si>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</si>
  <si>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</si>
  <si>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</si>
  <si>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</si>
  <si>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</si>
  <si>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Municipios del Departamento de Huehuetenango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</si>
</sst>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right"/>
    </xf>
    <xf numFmtId="2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16" fontId="4" fillId="2" borderId="6" xfId="0" applyNumberFormat="1" applyFont="1" applyFill="1" applyBorder="1" applyAlignment="1">
      <alignment wrapText="1"/>
    </xf>
    <xf numFmtId="16" fontId="4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 topLeftCell="A1">
      <selection activeCell="L43" sqref="L42:L43"/>
    </sheetView>
  </sheetViews>
  <sheetFormatPr defaultColWidth="11.421875" defaultRowHeight="12.75"/>
  <cols>
    <col min="1" max="9" width="2.7109375" style="0" customWidth="1"/>
    <col min="10" max="10" width="3.28125" style="0" customWidth="1"/>
    <col min="11" max="11" width="13.8515625" style="0" customWidth="1"/>
    <col min="12" max="13" width="12.8515625" style="0" customWidth="1"/>
    <col min="14" max="14" width="10.7109375" style="0" customWidth="1"/>
    <col min="15" max="15" width="8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4.28125" style="0" customWidth="1"/>
    <col min="44" max="16384" width="2.7109375" style="21" customWidth="1"/>
  </cols>
  <sheetData>
    <row r="1" spans="1:43" s="26" customFormat="1" ht="12.7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26" customFormat="1" ht="12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s="26" customFormat="1" ht="12.75" customHeight="1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 s="26" customFormat="1" ht="12.75" customHeigh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s="26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s="27" customFormat="1" ht="12.75" customHeight="1">
      <c r="A6" s="64" t="s">
        <v>1</v>
      </c>
      <c r="B6" s="65"/>
      <c r="C6" s="65"/>
      <c r="D6" s="65"/>
      <c r="E6" s="66"/>
      <c r="F6" s="23"/>
      <c r="G6" s="24"/>
      <c r="H6" s="24"/>
      <c r="I6" s="22"/>
      <c r="J6" s="68" t="s">
        <v>44</v>
      </c>
      <c r="K6" s="69"/>
      <c r="L6" s="70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s="26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26" customFormat="1" ht="12">
      <c r="A8" s="22" t="s">
        <v>2</v>
      </c>
      <c r="B8" s="35" t="s">
        <v>3</v>
      </c>
      <c r="C8" s="36"/>
      <c r="D8" s="36"/>
      <c r="E8" s="36"/>
      <c r="F8" s="36"/>
      <c r="G8" s="36"/>
      <c r="H8" s="36"/>
      <c r="I8" s="36"/>
      <c r="J8" s="36" t="s">
        <v>27</v>
      </c>
      <c r="K8" s="36"/>
      <c r="L8" s="36"/>
      <c r="M8" s="36"/>
      <c r="N8" s="36"/>
      <c r="O8" s="36"/>
      <c r="P8" s="36"/>
      <c r="Q8" s="3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8" customFormat="1" ht="12">
      <c r="A9" s="25"/>
      <c r="B9" s="38" t="s">
        <v>15</v>
      </c>
      <c r="C9" s="39"/>
      <c r="D9" s="39"/>
      <c r="E9" s="39"/>
      <c r="F9" s="39"/>
      <c r="G9" s="39"/>
      <c r="H9" s="39"/>
      <c r="I9" s="39"/>
      <c r="J9" s="39" t="s">
        <v>14</v>
      </c>
      <c r="K9" s="39"/>
      <c r="L9" s="39"/>
      <c r="M9" s="39"/>
      <c r="N9" s="39"/>
      <c r="O9" s="39"/>
      <c r="P9" s="39"/>
      <c r="Q9" s="40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26" customFormat="1" ht="12">
      <c r="A10" s="22"/>
      <c r="B10" s="41" t="s">
        <v>4</v>
      </c>
      <c r="C10" s="42"/>
      <c r="D10" s="42"/>
      <c r="E10" s="42"/>
      <c r="F10" s="42"/>
      <c r="G10" s="42"/>
      <c r="H10" s="42"/>
      <c r="I10" s="42"/>
      <c r="J10" s="42" t="s">
        <v>77</v>
      </c>
      <c r="K10" s="42"/>
      <c r="L10" s="42"/>
      <c r="M10" s="42"/>
      <c r="N10" s="42"/>
      <c r="O10" s="42"/>
      <c r="P10" s="42"/>
      <c r="Q10" s="4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26" customFormat="1" ht="12">
      <c r="A11" s="22"/>
      <c r="B11" s="41" t="s">
        <v>25</v>
      </c>
      <c r="C11" s="42"/>
      <c r="D11" s="42"/>
      <c r="E11" s="42"/>
      <c r="F11" s="42"/>
      <c r="G11" s="42"/>
      <c r="H11" s="42"/>
      <c r="I11" s="42"/>
      <c r="J11" s="71">
        <v>2002</v>
      </c>
      <c r="K11" s="71"/>
      <c r="L11" s="71"/>
      <c r="M11" s="42"/>
      <c r="N11" s="42"/>
      <c r="O11" s="42"/>
      <c r="P11" s="42"/>
      <c r="Q11" s="4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s="26" customFormat="1" ht="12">
      <c r="A12" s="22"/>
      <c r="B12" s="41" t="s">
        <v>5</v>
      </c>
      <c r="C12" s="42"/>
      <c r="D12" s="42"/>
      <c r="E12" s="42"/>
      <c r="F12" s="42"/>
      <c r="G12" s="42"/>
      <c r="H12" s="42"/>
      <c r="I12" s="42"/>
      <c r="J12" s="42" t="s">
        <v>16</v>
      </c>
      <c r="K12" s="42"/>
      <c r="L12" s="42"/>
      <c r="M12" s="42"/>
      <c r="N12" s="42"/>
      <c r="O12" s="42"/>
      <c r="P12" s="42"/>
      <c r="Q12" s="4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s="26" customFormat="1" ht="12">
      <c r="A13" s="22"/>
      <c r="B13" s="44" t="s">
        <v>6</v>
      </c>
      <c r="C13" s="45"/>
      <c r="D13" s="45"/>
      <c r="E13" s="45"/>
      <c r="F13" s="45"/>
      <c r="G13" s="45"/>
      <c r="H13" s="45"/>
      <c r="I13" s="45"/>
      <c r="J13" s="45" t="s">
        <v>26</v>
      </c>
      <c r="K13" s="45"/>
      <c r="L13" s="45"/>
      <c r="M13" s="45"/>
      <c r="N13" s="45"/>
      <c r="O13" s="45"/>
      <c r="P13" s="45"/>
      <c r="Q13" s="4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22:24" ht="12.75">
      <c r="V14" s="3"/>
      <c r="W14" s="3"/>
      <c r="X14" s="3"/>
    </row>
    <row r="15" ht="12.75">
      <c r="V15" s="3"/>
    </row>
    <row r="17" spans="1:43" s="29" customFormat="1" ht="12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63" t="s">
        <v>45</v>
      </c>
      <c r="M17" s="63" t="s">
        <v>46</v>
      </c>
      <c r="N17" s="63" t="s">
        <v>47</v>
      </c>
      <c r="O17" s="63" t="s">
        <v>48</v>
      </c>
      <c r="P17" s="63" t="s">
        <v>49</v>
      </c>
      <c r="Q17" s="63" t="s">
        <v>50</v>
      </c>
      <c r="R17" s="63" t="s">
        <v>51</v>
      </c>
      <c r="S17" s="63" t="s">
        <v>52</v>
      </c>
      <c r="T17" s="63" t="s">
        <v>53</v>
      </c>
      <c r="U17" s="63" t="s">
        <v>54</v>
      </c>
      <c r="V17" s="63" t="s">
        <v>55</v>
      </c>
      <c r="W17" s="63" t="s">
        <v>56</v>
      </c>
      <c r="X17" s="63" t="s">
        <v>57</v>
      </c>
      <c r="Y17" s="63" t="s">
        <v>58</v>
      </c>
      <c r="Z17" s="63" t="s">
        <v>59</v>
      </c>
      <c r="AA17" s="63" t="s">
        <v>60</v>
      </c>
      <c r="AB17" s="63" t="s">
        <v>61</v>
      </c>
      <c r="AC17" s="63" t="s">
        <v>62</v>
      </c>
      <c r="AD17" s="63" t="s">
        <v>63</v>
      </c>
      <c r="AE17" s="63" t="s">
        <v>64</v>
      </c>
      <c r="AF17" s="63" t="s">
        <v>65</v>
      </c>
      <c r="AG17" s="58" t="s">
        <v>66</v>
      </c>
      <c r="AH17" s="58" t="s">
        <v>67</v>
      </c>
      <c r="AI17" s="58" t="s">
        <v>68</v>
      </c>
      <c r="AJ17" s="58" t="s">
        <v>69</v>
      </c>
      <c r="AK17" s="56" t="s">
        <v>70</v>
      </c>
      <c r="AL17" s="56" t="s">
        <v>71</v>
      </c>
      <c r="AM17" s="56" t="s">
        <v>72</v>
      </c>
      <c r="AN17" s="56" t="s">
        <v>73</v>
      </c>
      <c r="AO17" s="56" t="s">
        <v>74</v>
      </c>
      <c r="AP17" s="56" t="s">
        <v>75</v>
      </c>
      <c r="AQ17" s="63" t="s">
        <v>76</v>
      </c>
    </row>
    <row r="18" spans="1:43" s="29" customFormat="1" ht="12.75" customHeight="1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59"/>
      <c r="AH18" s="59"/>
      <c r="AI18" s="59"/>
      <c r="AJ18" s="59"/>
      <c r="AK18" s="57"/>
      <c r="AL18" s="57"/>
      <c r="AM18" s="57"/>
      <c r="AN18" s="57"/>
      <c r="AO18" s="57"/>
      <c r="AP18" s="57"/>
      <c r="AQ18" s="63"/>
    </row>
    <row r="19" spans="1:43" s="29" customFormat="1" ht="11.25" customHeight="1">
      <c r="A19" s="11"/>
      <c r="B19" s="72" t="s">
        <v>7</v>
      </c>
      <c r="C19" s="73"/>
      <c r="D19" s="73"/>
      <c r="E19" s="73"/>
      <c r="F19" s="73"/>
      <c r="G19" s="73"/>
      <c r="H19" s="73"/>
      <c r="I19" s="73"/>
      <c r="J19" s="74"/>
      <c r="K19" s="33" t="s">
        <v>28</v>
      </c>
      <c r="L19" s="34">
        <v>1301</v>
      </c>
      <c r="M19" s="34">
        <v>1302</v>
      </c>
      <c r="N19" s="34">
        <v>1303</v>
      </c>
      <c r="O19" s="34">
        <v>1304</v>
      </c>
      <c r="P19" s="34">
        <v>1305</v>
      </c>
      <c r="Q19" s="34">
        <v>1306</v>
      </c>
      <c r="R19" s="34">
        <v>1307</v>
      </c>
      <c r="S19" s="34">
        <v>1308</v>
      </c>
      <c r="T19" s="34">
        <v>1309</v>
      </c>
      <c r="U19" s="34">
        <v>1310</v>
      </c>
      <c r="V19" s="34">
        <v>1311</v>
      </c>
      <c r="W19" s="34">
        <v>1312</v>
      </c>
      <c r="X19" s="34">
        <v>1313</v>
      </c>
      <c r="Y19" s="34">
        <v>1314</v>
      </c>
      <c r="Z19" s="34">
        <v>1315</v>
      </c>
      <c r="AA19" s="34">
        <v>1316</v>
      </c>
      <c r="AB19" s="34">
        <v>1317</v>
      </c>
      <c r="AC19" s="34">
        <v>1318</v>
      </c>
      <c r="AD19" s="34">
        <v>1319</v>
      </c>
      <c r="AE19" s="34">
        <v>1320</v>
      </c>
      <c r="AF19" s="34">
        <v>1321</v>
      </c>
      <c r="AG19" s="34">
        <v>1322</v>
      </c>
      <c r="AH19" s="34">
        <v>1323</v>
      </c>
      <c r="AI19" s="34">
        <v>1324</v>
      </c>
      <c r="AJ19" s="34">
        <v>1325</v>
      </c>
      <c r="AK19" s="34">
        <v>1326</v>
      </c>
      <c r="AL19" s="34">
        <v>1327</v>
      </c>
      <c r="AM19" s="34">
        <v>1328</v>
      </c>
      <c r="AN19" s="34">
        <v>1329</v>
      </c>
      <c r="AO19" s="34">
        <v>1330</v>
      </c>
      <c r="AP19" s="34">
        <v>1331</v>
      </c>
      <c r="AQ19" s="34">
        <v>13</v>
      </c>
    </row>
    <row r="20" spans="1:43" s="30" customFormat="1" ht="12.75">
      <c r="A20" s="6"/>
      <c r="B20" s="20"/>
      <c r="C20" s="7"/>
      <c r="D20" s="7"/>
      <c r="E20" s="7"/>
      <c r="F20" s="7"/>
      <c r="G20" s="7"/>
      <c r="H20" s="7"/>
      <c r="I20" s="7"/>
      <c r="J20" s="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6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9"/>
    </row>
    <row r="21" spans="1:43" s="32" customFormat="1" ht="12">
      <c r="A21" s="31"/>
      <c r="B21" s="60" t="s">
        <v>13</v>
      </c>
      <c r="C21" s="61"/>
      <c r="D21" s="61"/>
      <c r="E21" s="61"/>
      <c r="F21" s="61"/>
      <c r="G21" s="61"/>
      <c r="H21" s="61"/>
      <c r="I21" s="61"/>
      <c r="J21" s="62"/>
      <c r="K21" s="47" t="s">
        <v>29</v>
      </c>
      <c r="L21" s="55">
        <v>81294</v>
      </c>
      <c r="M21" s="55">
        <v>74978</v>
      </c>
      <c r="N21" s="55">
        <v>15540</v>
      </c>
      <c r="O21" s="55">
        <v>46407</v>
      </c>
      <c r="P21" s="55">
        <v>28983</v>
      </c>
      <c r="Q21" s="55">
        <v>26025</v>
      </c>
      <c r="R21" s="55">
        <v>34397</v>
      </c>
      <c r="S21" s="55">
        <v>35764</v>
      </c>
      <c r="T21" s="55">
        <v>30466</v>
      </c>
      <c r="U21" s="55">
        <v>15318</v>
      </c>
      <c r="V21" s="55">
        <v>28563</v>
      </c>
      <c r="W21" s="55">
        <v>36284</v>
      </c>
      <c r="X21" s="55">
        <v>21805</v>
      </c>
      <c r="Y21" s="55">
        <v>10830</v>
      </c>
      <c r="Z21" s="55">
        <v>26118</v>
      </c>
      <c r="AA21" s="55">
        <v>13365</v>
      </c>
      <c r="AB21" s="55">
        <v>30102</v>
      </c>
      <c r="AC21" s="55">
        <v>29993</v>
      </c>
      <c r="AD21" s="55">
        <v>21834</v>
      </c>
      <c r="AE21" s="55">
        <v>21198</v>
      </c>
      <c r="AF21" s="55">
        <v>7189</v>
      </c>
      <c r="AG21" s="55">
        <v>16961</v>
      </c>
      <c r="AH21" s="55">
        <v>19367</v>
      </c>
      <c r="AI21" s="55">
        <v>12675</v>
      </c>
      <c r="AJ21" s="55">
        <v>18022</v>
      </c>
      <c r="AK21" s="55">
        <v>75987</v>
      </c>
      <c r="AL21" s="55">
        <v>41671</v>
      </c>
      <c r="AM21" s="55">
        <v>6420</v>
      </c>
      <c r="AN21" s="55">
        <v>5809</v>
      </c>
      <c r="AO21" s="55">
        <v>5811</v>
      </c>
      <c r="AP21" s="55">
        <v>7368</v>
      </c>
      <c r="AQ21" s="48">
        <f>SUM(L21:AP21)</f>
        <v>846544</v>
      </c>
    </row>
    <row r="22" spans="1:43" s="32" customFormat="1" ht="12">
      <c r="A22" s="31"/>
      <c r="B22" s="60" t="s">
        <v>8</v>
      </c>
      <c r="C22" s="61"/>
      <c r="D22" s="61"/>
      <c r="E22" s="61"/>
      <c r="F22" s="61"/>
      <c r="G22" s="61"/>
      <c r="H22" s="61"/>
      <c r="I22" s="61"/>
      <c r="J22" s="62"/>
      <c r="K22" s="47" t="s">
        <v>30</v>
      </c>
      <c r="L22" s="48">
        <v>3765</v>
      </c>
      <c r="M22" s="49">
        <v>4917</v>
      </c>
      <c r="N22" s="49">
        <v>4950</v>
      </c>
      <c r="O22" s="49">
        <v>9930</v>
      </c>
      <c r="P22" s="49">
        <v>22419</v>
      </c>
      <c r="Q22" s="49">
        <v>20718</v>
      </c>
      <c r="R22" s="49">
        <v>33965</v>
      </c>
      <c r="S22" s="49">
        <v>34444</v>
      </c>
      <c r="T22" s="49">
        <v>28449</v>
      </c>
      <c r="U22" s="49">
        <v>15196</v>
      </c>
      <c r="V22" s="49">
        <v>4192</v>
      </c>
      <c r="W22" s="49">
        <v>16254</v>
      </c>
      <c r="X22" s="49">
        <v>21760</v>
      </c>
      <c r="Y22" s="49">
        <v>10807</v>
      </c>
      <c r="Z22" s="49">
        <v>22143</v>
      </c>
      <c r="AA22" s="49">
        <v>13321</v>
      </c>
      <c r="AB22" s="49">
        <v>29866</v>
      </c>
      <c r="AC22" s="49">
        <v>28785</v>
      </c>
      <c r="AD22" s="49">
        <v>21444</v>
      </c>
      <c r="AE22" s="49">
        <v>20142</v>
      </c>
      <c r="AF22" s="49">
        <v>2043</v>
      </c>
      <c r="AG22" s="49">
        <v>15111</v>
      </c>
      <c r="AH22" s="49">
        <v>18515</v>
      </c>
      <c r="AI22" s="49">
        <v>3434</v>
      </c>
      <c r="AJ22" s="49">
        <v>18009</v>
      </c>
      <c r="AK22" s="49">
        <v>64028</v>
      </c>
      <c r="AL22" s="49">
        <v>23553</v>
      </c>
      <c r="AM22" s="49">
        <v>6211</v>
      </c>
      <c r="AN22" s="49">
        <v>5795</v>
      </c>
      <c r="AO22" s="49">
        <v>5715</v>
      </c>
      <c r="AP22" s="49">
        <v>2089</v>
      </c>
      <c r="AQ22" s="48">
        <f aca="true" t="shared" si="0" ref="AQ22:AQ28">SUM(L22:AP22)</f>
        <v>531970</v>
      </c>
    </row>
    <row r="23" spans="1:43" s="32" customFormat="1" ht="12">
      <c r="A23" s="31"/>
      <c r="B23" s="60" t="s">
        <v>9</v>
      </c>
      <c r="C23" s="61"/>
      <c r="D23" s="61"/>
      <c r="E23" s="61"/>
      <c r="F23" s="61"/>
      <c r="G23" s="61"/>
      <c r="H23" s="61"/>
      <c r="I23" s="61"/>
      <c r="J23" s="62"/>
      <c r="K23" s="47" t="s">
        <v>31</v>
      </c>
      <c r="L23" s="48">
        <v>10</v>
      </c>
      <c r="M23" s="49">
        <v>10</v>
      </c>
      <c r="N23" s="49">
        <v>0</v>
      </c>
      <c r="O23" s="49">
        <v>14</v>
      </c>
      <c r="P23" s="49">
        <v>0</v>
      </c>
      <c r="Q23" s="49">
        <v>3</v>
      </c>
      <c r="R23" s="49">
        <v>2</v>
      </c>
      <c r="S23" s="49">
        <v>1</v>
      </c>
      <c r="T23" s="49">
        <v>1</v>
      </c>
      <c r="U23" s="49">
        <v>0</v>
      </c>
      <c r="V23" s="49">
        <v>6</v>
      </c>
      <c r="W23" s="49">
        <v>4</v>
      </c>
      <c r="X23" s="49">
        <v>4</v>
      </c>
      <c r="Y23" s="49">
        <v>7</v>
      </c>
      <c r="Z23" s="49">
        <v>0</v>
      </c>
      <c r="AA23" s="49">
        <v>0</v>
      </c>
      <c r="AB23" s="49">
        <v>0</v>
      </c>
      <c r="AC23" s="49">
        <v>0</v>
      </c>
      <c r="AD23" s="49">
        <v>1</v>
      </c>
      <c r="AE23" s="49">
        <v>1</v>
      </c>
      <c r="AF23" s="49">
        <v>1</v>
      </c>
      <c r="AG23" s="49">
        <v>0</v>
      </c>
      <c r="AH23" s="49">
        <v>0</v>
      </c>
      <c r="AI23" s="49">
        <v>0</v>
      </c>
      <c r="AJ23" s="49">
        <v>0</v>
      </c>
      <c r="AK23" s="49">
        <v>3</v>
      </c>
      <c r="AL23" s="49">
        <v>1</v>
      </c>
      <c r="AM23" s="49">
        <v>0</v>
      </c>
      <c r="AN23" s="49">
        <v>0</v>
      </c>
      <c r="AO23" s="49">
        <v>0</v>
      </c>
      <c r="AP23" s="49">
        <v>0</v>
      </c>
      <c r="AQ23" s="48">
        <f t="shared" si="0"/>
        <v>69</v>
      </c>
    </row>
    <row r="24" spans="1:43" s="32" customFormat="1" ht="12">
      <c r="A24" s="31"/>
      <c r="B24" s="60" t="s">
        <v>10</v>
      </c>
      <c r="C24" s="61"/>
      <c r="D24" s="61"/>
      <c r="E24" s="61"/>
      <c r="F24" s="61"/>
      <c r="G24" s="61"/>
      <c r="H24" s="61"/>
      <c r="I24" s="61"/>
      <c r="J24" s="62"/>
      <c r="K24" s="47" t="s">
        <v>32</v>
      </c>
      <c r="L24" s="48">
        <v>2</v>
      </c>
      <c r="M24" s="49">
        <v>1</v>
      </c>
      <c r="N24" s="49">
        <v>9</v>
      </c>
      <c r="O24" s="49">
        <v>2</v>
      </c>
      <c r="P24" s="49">
        <v>1</v>
      </c>
      <c r="Q24" s="49">
        <v>0</v>
      </c>
      <c r="R24" s="49">
        <v>0</v>
      </c>
      <c r="S24" s="49">
        <v>3</v>
      </c>
      <c r="T24" s="49">
        <v>0</v>
      </c>
      <c r="U24" s="49">
        <v>0</v>
      </c>
      <c r="V24" s="49">
        <v>3</v>
      </c>
      <c r="W24" s="49">
        <v>14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3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1</v>
      </c>
      <c r="AM24" s="49">
        <v>0</v>
      </c>
      <c r="AN24" s="49">
        <v>0</v>
      </c>
      <c r="AO24" s="49">
        <v>0</v>
      </c>
      <c r="AP24" s="49">
        <v>1</v>
      </c>
      <c r="AQ24" s="48">
        <f t="shared" si="0"/>
        <v>40</v>
      </c>
    </row>
    <row r="25" spans="1:43" s="32" customFormat="1" ht="12">
      <c r="A25" s="31"/>
      <c r="B25" s="60" t="s">
        <v>11</v>
      </c>
      <c r="C25" s="61"/>
      <c r="D25" s="61"/>
      <c r="E25" s="61"/>
      <c r="F25" s="61"/>
      <c r="G25" s="61"/>
      <c r="H25" s="61"/>
      <c r="I25" s="61"/>
      <c r="J25" s="62"/>
      <c r="K25" s="47" t="s">
        <v>33</v>
      </c>
      <c r="L25" s="48">
        <v>77429</v>
      </c>
      <c r="M25" s="49">
        <v>70007</v>
      </c>
      <c r="N25" s="49">
        <v>10525</v>
      </c>
      <c r="O25" s="49">
        <v>36355</v>
      </c>
      <c r="P25" s="49">
        <v>6531</v>
      </c>
      <c r="Q25" s="49">
        <v>5271</v>
      </c>
      <c r="R25" s="49">
        <v>428</v>
      </c>
      <c r="S25" s="49">
        <v>1304</v>
      </c>
      <c r="T25" s="49">
        <v>2015</v>
      </c>
      <c r="U25" s="49">
        <v>122</v>
      </c>
      <c r="V25" s="49">
        <v>24360</v>
      </c>
      <c r="W25" s="49">
        <v>19913</v>
      </c>
      <c r="X25" s="49">
        <v>36</v>
      </c>
      <c r="Y25" s="49">
        <v>15</v>
      </c>
      <c r="Z25" s="49">
        <v>3973</v>
      </c>
      <c r="AA25" s="49">
        <v>44</v>
      </c>
      <c r="AB25" s="49">
        <v>231</v>
      </c>
      <c r="AC25" s="49">
        <v>1200</v>
      </c>
      <c r="AD25" s="49">
        <v>389</v>
      </c>
      <c r="AE25" s="49">
        <v>1023</v>
      </c>
      <c r="AF25" s="49">
        <v>5142</v>
      </c>
      <c r="AG25" s="49">
        <v>1847</v>
      </c>
      <c r="AH25" s="49">
        <v>852</v>
      </c>
      <c r="AI25" s="49">
        <v>9241</v>
      </c>
      <c r="AJ25" s="49">
        <v>12</v>
      </c>
      <c r="AK25" s="49">
        <v>11155</v>
      </c>
      <c r="AL25" s="49">
        <v>4994</v>
      </c>
      <c r="AM25" s="49">
        <v>209</v>
      </c>
      <c r="AN25" s="49">
        <v>14</v>
      </c>
      <c r="AO25" s="49">
        <v>96</v>
      </c>
      <c r="AP25" s="49">
        <v>5278</v>
      </c>
      <c r="AQ25" s="48">
        <f t="shared" si="0"/>
        <v>300011</v>
      </c>
    </row>
    <row r="26" spans="1:43" s="32" customFormat="1" ht="12">
      <c r="A26" s="31"/>
      <c r="B26" s="60" t="s">
        <v>12</v>
      </c>
      <c r="C26" s="61"/>
      <c r="D26" s="61"/>
      <c r="E26" s="61"/>
      <c r="F26" s="61"/>
      <c r="G26" s="61"/>
      <c r="H26" s="61"/>
      <c r="I26" s="61"/>
      <c r="J26" s="62"/>
      <c r="K26" s="47" t="s">
        <v>34</v>
      </c>
      <c r="L26" s="48">
        <v>88</v>
      </c>
      <c r="M26" s="49">
        <v>43</v>
      </c>
      <c r="N26" s="49">
        <v>56</v>
      </c>
      <c r="O26" s="49">
        <v>106</v>
      </c>
      <c r="P26" s="49">
        <v>32</v>
      </c>
      <c r="Q26" s="49">
        <v>33</v>
      </c>
      <c r="R26" s="49">
        <v>2</v>
      </c>
      <c r="S26" s="49">
        <v>12</v>
      </c>
      <c r="T26" s="49">
        <v>1</v>
      </c>
      <c r="U26" s="49">
        <v>0</v>
      </c>
      <c r="V26" s="49">
        <v>2</v>
      </c>
      <c r="W26" s="49">
        <v>99</v>
      </c>
      <c r="X26" s="49">
        <v>5</v>
      </c>
      <c r="Y26" s="49">
        <v>1</v>
      </c>
      <c r="Z26" s="49">
        <v>2</v>
      </c>
      <c r="AA26" s="49">
        <v>0</v>
      </c>
      <c r="AB26" s="49">
        <v>5</v>
      </c>
      <c r="AC26" s="49">
        <v>8</v>
      </c>
      <c r="AD26" s="49">
        <v>0</v>
      </c>
      <c r="AE26" s="49">
        <v>32</v>
      </c>
      <c r="AF26" s="49">
        <v>0</v>
      </c>
      <c r="AG26" s="49">
        <v>3</v>
      </c>
      <c r="AH26" s="49">
        <v>0</v>
      </c>
      <c r="AI26" s="49">
        <v>0</v>
      </c>
      <c r="AJ26" s="49">
        <v>1</v>
      </c>
      <c r="AK26" s="49">
        <v>801</v>
      </c>
      <c r="AL26" s="49">
        <v>13122</v>
      </c>
      <c r="AM26" s="49">
        <v>0</v>
      </c>
      <c r="AN26" s="49">
        <v>0</v>
      </c>
      <c r="AO26" s="49">
        <v>0</v>
      </c>
      <c r="AP26" s="49">
        <v>0</v>
      </c>
      <c r="AQ26" s="48">
        <f t="shared" si="0"/>
        <v>14454</v>
      </c>
    </row>
    <row r="27" spans="1:43" s="32" customFormat="1" ht="12">
      <c r="A27" s="31"/>
      <c r="B27" s="60" t="s">
        <v>40</v>
      </c>
      <c r="C27" s="61"/>
      <c r="D27" s="61"/>
      <c r="E27" s="61"/>
      <c r="F27" s="61"/>
      <c r="G27" s="61"/>
      <c r="H27" s="61"/>
      <c r="I27" s="61"/>
      <c r="J27" s="62"/>
      <c r="K27" s="50" t="s">
        <v>42</v>
      </c>
      <c r="L27" s="48">
        <v>4047</v>
      </c>
      <c r="M27" s="49">
        <v>5239</v>
      </c>
      <c r="N27" s="49">
        <v>5024</v>
      </c>
      <c r="O27" s="49">
        <v>10362</v>
      </c>
      <c r="P27" s="49">
        <v>22603</v>
      </c>
      <c r="Q27" s="49">
        <v>20895</v>
      </c>
      <c r="R27" s="49">
        <v>33961</v>
      </c>
      <c r="S27" s="49">
        <v>34656</v>
      </c>
      <c r="T27" s="49">
        <v>28469</v>
      </c>
      <c r="U27" s="49">
        <v>15214</v>
      </c>
      <c r="V27" s="49">
        <v>4290</v>
      </c>
      <c r="W27" s="49">
        <v>16679</v>
      </c>
      <c r="X27" s="49">
        <v>21769</v>
      </c>
      <c r="Y27" s="49">
        <v>10810</v>
      </c>
      <c r="Z27" s="49">
        <v>23881</v>
      </c>
      <c r="AA27" s="49">
        <v>13327</v>
      </c>
      <c r="AB27" s="49">
        <v>29895</v>
      </c>
      <c r="AC27" s="49">
        <v>28803</v>
      </c>
      <c r="AD27" s="49">
        <v>21467</v>
      </c>
      <c r="AE27" s="49">
        <v>20154</v>
      </c>
      <c r="AF27" s="49">
        <v>2163</v>
      </c>
      <c r="AG27" s="49">
        <v>15321</v>
      </c>
      <c r="AH27" s="49">
        <v>18670</v>
      </c>
      <c r="AI27" s="49">
        <v>3499</v>
      </c>
      <c r="AJ27" s="49">
        <v>18007</v>
      </c>
      <c r="AK27" s="49">
        <v>65418</v>
      </c>
      <c r="AL27" s="49">
        <v>36812</v>
      </c>
      <c r="AM27" s="49">
        <v>6247</v>
      </c>
      <c r="AN27" s="49">
        <v>5801</v>
      </c>
      <c r="AO27" s="49">
        <v>5715</v>
      </c>
      <c r="AP27" s="49">
        <v>2097</v>
      </c>
      <c r="AQ27" s="48">
        <f t="shared" si="0"/>
        <v>551295</v>
      </c>
    </row>
    <row r="28" spans="1:43" s="32" customFormat="1" ht="12">
      <c r="A28" s="31"/>
      <c r="B28" s="60" t="s">
        <v>41</v>
      </c>
      <c r="C28" s="61"/>
      <c r="D28" s="61"/>
      <c r="E28" s="61"/>
      <c r="F28" s="61"/>
      <c r="G28" s="61"/>
      <c r="H28" s="61"/>
      <c r="I28" s="61"/>
      <c r="J28" s="62"/>
      <c r="K28" s="50" t="s">
        <v>43</v>
      </c>
      <c r="L28" s="48">
        <v>77247</v>
      </c>
      <c r="M28" s="48">
        <v>69739</v>
      </c>
      <c r="N28" s="48">
        <v>10516</v>
      </c>
      <c r="O28" s="48">
        <v>36045</v>
      </c>
      <c r="P28" s="48">
        <v>6380</v>
      </c>
      <c r="Q28" s="48">
        <v>5130</v>
      </c>
      <c r="R28" s="48">
        <v>436</v>
      </c>
      <c r="S28" s="48">
        <v>1108</v>
      </c>
      <c r="T28" s="48">
        <v>1997</v>
      </c>
      <c r="U28" s="48">
        <v>104</v>
      </c>
      <c r="V28" s="48">
        <v>24273</v>
      </c>
      <c r="W28" s="48">
        <v>19605</v>
      </c>
      <c r="X28" s="48">
        <v>36</v>
      </c>
      <c r="Y28" s="48">
        <v>20</v>
      </c>
      <c r="Z28" s="48">
        <v>2237</v>
      </c>
      <c r="AA28" s="48">
        <v>38</v>
      </c>
      <c r="AB28" s="48">
        <v>207</v>
      </c>
      <c r="AC28" s="48">
        <v>1190</v>
      </c>
      <c r="AD28" s="48">
        <v>367</v>
      </c>
      <c r="AE28" s="48">
        <v>1044</v>
      </c>
      <c r="AF28" s="48">
        <v>5026</v>
      </c>
      <c r="AG28" s="48">
        <v>1640</v>
      </c>
      <c r="AH28" s="48">
        <v>697</v>
      </c>
      <c r="AI28" s="48">
        <v>9176</v>
      </c>
      <c r="AJ28" s="48">
        <v>15</v>
      </c>
      <c r="AK28" s="48">
        <v>10569</v>
      </c>
      <c r="AL28" s="48">
        <v>4859</v>
      </c>
      <c r="AM28" s="48">
        <v>173</v>
      </c>
      <c r="AN28" s="48">
        <v>8</v>
      </c>
      <c r="AO28" s="48">
        <v>96</v>
      </c>
      <c r="AP28" s="48">
        <v>5271</v>
      </c>
      <c r="AQ28" s="48">
        <f t="shared" si="0"/>
        <v>295249</v>
      </c>
    </row>
    <row r="29" spans="1:43" s="32" customFormat="1" ht="12">
      <c r="A29" s="3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2:43" s="32" customFormat="1" ht="12">
      <c r="B30" s="75" t="s">
        <v>17</v>
      </c>
      <c r="C30" s="76"/>
      <c r="D30" s="76"/>
      <c r="E30" s="76"/>
      <c r="F30" s="76"/>
      <c r="G30" s="76"/>
      <c r="H30" s="76"/>
      <c r="I30" s="76"/>
      <c r="J30" s="77"/>
      <c r="K30" s="47" t="s">
        <v>35</v>
      </c>
      <c r="L30" s="53">
        <f>SUM(L22/L21)*100</f>
        <v>4.631338106133294</v>
      </c>
      <c r="M30" s="53">
        <f aca="true" t="shared" si="1" ref="M30:AQ30">SUM(M22/M21)*100</f>
        <v>6.5579236576062305</v>
      </c>
      <c r="N30" s="53">
        <f t="shared" si="1"/>
        <v>31.85328185328185</v>
      </c>
      <c r="O30" s="53">
        <f t="shared" si="1"/>
        <v>21.397633977632687</v>
      </c>
      <c r="P30" s="53">
        <f t="shared" si="1"/>
        <v>77.3522409688438</v>
      </c>
      <c r="Q30" s="53">
        <f t="shared" si="1"/>
        <v>79.60806916426513</v>
      </c>
      <c r="R30" s="53">
        <f t="shared" si="1"/>
        <v>98.74407651830101</v>
      </c>
      <c r="S30" s="53">
        <f t="shared" si="1"/>
        <v>96.30913768034895</v>
      </c>
      <c r="T30" s="53">
        <f t="shared" si="1"/>
        <v>93.37950502199173</v>
      </c>
      <c r="U30" s="53">
        <f t="shared" si="1"/>
        <v>99.20355137746442</v>
      </c>
      <c r="V30" s="53">
        <f t="shared" si="1"/>
        <v>14.676329517207575</v>
      </c>
      <c r="W30" s="53">
        <f t="shared" si="1"/>
        <v>44.79660456399515</v>
      </c>
      <c r="X30" s="53">
        <f t="shared" si="1"/>
        <v>99.79362531529465</v>
      </c>
      <c r="Y30" s="53">
        <f t="shared" si="1"/>
        <v>99.7876269621422</v>
      </c>
      <c r="Z30" s="53">
        <f t="shared" si="1"/>
        <v>84.78061107282335</v>
      </c>
      <c r="AA30" s="53">
        <f t="shared" si="1"/>
        <v>99.67078189300412</v>
      </c>
      <c r="AB30" s="53">
        <f t="shared" si="1"/>
        <v>99.21599893694771</v>
      </c>
      <c r="AC30" s="53">
        <f t="shared" si="1"/>
        <v>95.97239355849698</v>
      </c>
      <c r="AD30" s="53">
        <f t="shared" si="1"/>
        <v>98.21379499862599</v>
      </c>
      <c r="AE30" s="53">
        <f t="shared" si="1"/>
        <v>95.0183979620719</v>
      </c>
      <c r="AF30" s="53">
        <f t="shared" si="1"/>
        <v>28.418417026011962</v>
      </c>
      <c r="AG30" s="53">
        <f t="shared" si="1"/>
        <v>89.0926242556453</v>
      </c>
      <c r="AH30" s="53">
        <f t="shared" si="1"/>
        <v>95.60076418650281</v>
      </c>
      <c r="AI30" s="53">
        <f t="shared" si="1"/>
        <v>27.092702169625248</v>
      </c>
      <c r="AJ30" s="53">
        <f t="shared" si="1"/>
        <v>99.9278659416269</v>
      </c>
      <c r="AK30" s="53">
        <f t="shared" si="1"/>
        <v>84.26178162054036</v>
      </c>
      <c r="AL30" s="53">
        <f t="shared" si="1"/>
        <v>56.52132178253461</v>
      </c>
      <c r="AM30" s="53">
        <f t="shared" si="1"/>
        <v>96.74454828660436</v>
      </c>
      <c r="AN30" s="53">
        <f t="shared" si="1"/>
        <v>99.75899466345327</v>
      </c>
      <c r="AO30" s="53">
        <f t="shared" si="1"/>
        <v>98.34796076406815</v>
      </c>
      <c r="AP30" s="53">
        <f t="shared" si="1"/>
        <v>28.352334419109663</v>
      </c>
      <c r="AQ30" s="53">
        <f t="shared" si="1"/>
        <v>62.840206770114726</v>
      </c>
    </row>
    <row r="31" spans="2:43" s="32" customFormat="1" ht="12">
      <c r="B31" s="75" t="s">
        <v>18</v>
      </c>
      <c r="C31" s="76"/>
      <c r="D31" s="76"/>
      <c r="E31" s="76"/>
      <c r="F31" s="76"/>
      <c r="G31" s="76"/>
      <c r="H31" s="76"/>
      <c r="I31" s="76"/>
      <c r="J31" s="77"/>
      <c r="K31" s="47" t="s">
        <v>36</v>
      </c>
      <c r="L31" s="54">
        <f>SUM(L23/L21)*100</f>
        <v>0.012301030826383251</v>
      </c>
      <c r="M31" s="54">
        <f aca="true" t="shared" si="2" ref="M31:AQ31">SUM(M23/M21)*100</f>
        <v>0.013337245592040333</v>
      </c>
      <c r="N31" s="54">
        <f t="shared" si="2"/>
        <v>0</v>
      </c>
      <c r="O31" s="54">
        <f t="shared" si="2"/>
        <v>0.0301678626069343</v>
      </c>
      <c r="P31" s="54">
        <f t="shared" si="2"/>
        <v>0</v>
      </c>
      <c r="Q31" s="54">
        <f t="shared" si="2"/>
        <v>0.011527377521613834</v>
      </c>
      <c r="R31" s="54">
        <f t="shared" si="2"/>
        <v>0.0058144605634212285</v>
      </c>
      <c r="S31" s="54">
        <f t="shared" si="2"/>
        <v>0.002796107817917459</v>
      </c>
      <c r="T31" s="54">
        <f t="shared" si="2"/>
        <v>0.003282347534957001</v>
      </c>
      <c r="U31" s="54">
        <f t="shared" si="2"/>
        <v>0</v>
      </c>
      <c r="V31" s="54">
        <f t="shared" si="2"/>
        <v>0.021006196828064278</v>
      </c>
      <c r="W31" s="54">
        <f t="shared" si="2"/>
        <v>0.011024142872891633</v>
      </c>
      <c r="X31" s="54">
        <f t="shared" si="2"/>
        <v>0.018344416418252695</v>
      </c>
      <c r="Y31" s="54">
        <f t="shared" si="2"/>
        <v>0.06463527239150509</v>
      </c>
      <c r="Z31" s="54">
        <f t="shared" si="2"/>
        <v>0</v>
      </c>
      <c r="AA31" s="54">
        <f t="shared" si="2"/>
        <v>0</v>
      </c>
      <c r="AB31" s="54">
        <f t="shared" si="2"/>
        <v>0</v>
      </c>
      <c r="AC31" s="54">
        <f t="shared" si="2"/>
        <v>0</v>
      </c>
      <c r="AD31" s="54">
        <f t="shared" si="2"/>
        <v>0.004580012824035908</v>
      </c>
      <c r="AE31" s="54">
        <f t="shared" si="2"/>
        <v>0.004717426172280404</v>
      </c>
      <c r="AF31" s="54">
        <f t="shared" si="2"/>
        <v>0.013910140492418973</v>
      </c>
      <c r="AG31" s="54">
        <f t="shared" si="2"/>
        <v>0</v>
      </c>
      <c r="AH31" s="54">
        <f t="shared" si="2"/>
        <v>0</v>
      </c>
      <c r="AI31" s="54">
        <f t="shared" si="2"/>
        <v>0</v>
      </c>
      <c r="AJ31" s="54">
        <f t="shared" si="2"/>
        <v>0</v>
      </c>
      <c r="AK31" s="54">
        <f t="shared" si="2"/>
        <v>0.003948043744324687</v>
      </c>
      <c r="AL31" s="54">
        <f t="shared" si="2"/>
        <v>0.002399750425955701</v>
      </c>
      <c r="AM31" s="54">
        <f t="shared" si="2"/>
        <v>0</v>
      </c>
      <c r="AN31" s="54">
        <f t="shared" si="2"/>
        <v>0</v>
      </c>
      <c r="AO31" s="54">
        <f t="shared" si="2"/>
        <v>0</v>
      </c>
      <c r="AP31" s="54">
        <f t="shared" si="2"/>
        <v>0</v>
      </c>
      <c r="AQ31" s="54">
        <f t="shared" si="2"/>
        <v>0.008150787200665293</v>
      </c>
    </row>
    <row r="32" spans="2:43" s="32" customFormat="1" ht="12">
      <c r="B32" s="75" t="s">
        <v>19</v>
      </c>
      <c r="C32" s="76"/>
      <c r="D32" s="76"/>
      <c r="E32" s="76"/>
      <c r="F32" s="76"/>
      <c r="G32" s="76"/>
      <c r="H32" s="76"/>
      <c r="I32" s="76"/>
      <c r="J32" s="77"/>
      <c r="K32" s="47" t="s">
        <v>37</v>
      </c>
      <c r="L32" s="54">
        <f>SUM(L24/L21)*100</f>
        <v>0.0024602061652766504</v>
      </c>
      <c r="M32" s="54">
        <f aca="true" t="shared" si="3" ref="M32:AQ32">SUM(M24/M21)*100</f>
        <v>0.0013337245592040332</v>
      </c>
      <c r="N32" s="54">
        <f t="shared" si="3"/>
        <v>0.05791505791505791</v>
      </c>
      <c r="O32" s="54">
        <f t="shared" si="3"/>
        <v>0.0043096946581334715</v>
      </c>
      <c r="P32" s="54">
        <f t="shared" si="3"/>
        <v>0.0034502984508159957</v>
      </c>
      <c r="Q32" s="54">
        <f t="shared" si="3"/>
        <v>0</v>
      </c>
      <c r="R32" s="54">
        <f t="shared" si="3"/>
        <v>0</v>
      </c>
      <c r="S32" s="54">
        <f t="shared" si="3"/>
        <v>0.008388323453752377</v>
      </c>
      <c r="T32" s="54">
        <f t="shared" si="3"/>
        <v>0</v>
      </c>
      <c r="U32" s="54">
        <f t="shared" si="3"/>
        <v>0</v>
      </c>
      <c r="V32" s="54">
        <f t="shared" si="3"/>
        <v>0.010503098414032139</v>
      </c>
      <c r="W32" s="54">
        <f t="shared" si="3"/>
        <v>0.038584500055120714</v>
      </c>
      <c r="X32" s="54">
        <f t="shared" si="3"/>
        <v>0</v>
      </c>
      <c r="Y32" s="54">
        <f t="shared" si="3"/>
        <v>0</v>
      </c>
      <c r="Z32" s="54">
        <f t="shared" si="3"/>
        <v>0</v>
      </c>
      <c r="AA32" s="54">
        <f t="shared" si="3"/>
        <v>0</v>
      </c>
      <c r="AB32" s="54">
        <f t="shared" si="3"/>
        <v>0</v>
      </c>
      <c r="AC32" s="54">
        <f t="shared" si="3"/>
        <v>0</v>
      </c>
      <c r="AD32" s="54">
        <f t="shared" si="3"/>
        <v>0</v>
      </c>
      <c r="AE32" s="54">
        <f t="shared" si="3"/>
        <v>0</v>
      </c>
      <c r="AF32" s="54">
        <f t="shared" si="3"/>
        <v>0.04173042147725692</v>
      </c>
      <c r="AG32" s="54">
        <f t="shared" si="3"/>
        <v>0</v>
      </c>
      <c r="AH32" s="54">
        <f t="shared" si="3"/>
        <v>0</v>
      </c>
      <c r="AI32" s="54">
        <f t="shared" si="3"/>
        <v>0</v>
      </c>
      <c r="AJ32" s="54">
        <f t="shared" si="3"/>
        <v>0</v>
      </c>
      <c r="AK32" s="54">
        <f t="shared" si="3"/>
        <v>0</v>
      </c>
      <c r="AL32" s="54">
        <f t="shared" si="3"/>
        <v>0.002399750425955701</v>
      </c>
      <c r="AM32" s="54">
        <f t="shared" si="3"/>
        <v>0</v>
      </c>
      <c r="AN32" s="54">
        <f t="shared" si="3"/>
        <v>0</v>
      </c>
      <c r="AO32" s="54">
        <f t="shared" si="3"/>
        <v>0</v>
      </c>
      <c r="AP32" s="54">
        <f t="shared" si="3"/>
        <v>0.013572204125950055</v>
      </c>
      <c r="AQ32" s="54">
        <f t="shared" si="3"/>
        <v>0.004725094029371184</v>
      </c>
    </row>
    <row r="33" spans="2:43" s="32" customFormat="1" ht="12">
      <c r="B33" s="75" t="s">
        <v>20</v>
      </c>
      <c r="C33" s="76"/>
      <c r="D33" s="76"/>
      <c r="E33" s="76"/>
      <c r="F33" s="76"/>
      <c r="G33" s="76"/>
      <c r="H33" s="76"/>
      <c r="I33" s="76"/>
      <c r="J33" s="77"/>
      <c r="K33" s="47" t="s">
        <v>38</v>
      </c>
      <c r="L33" s="54">
        <f>SUM(L25/L21)*100</f>
        <v>95.24565158560287</v>
      </c>
      <c r="M33" s="54">
        <f aca="true" t="shared" si="4" ref="M33:AQ33">SUM(M25/M21)*100</f>
        <v>93.37005521619675</v>
      </c>
      <c r="N33" s="54">
        <f t="shared" si="4"/>
        <v>67.72844272844273</v>
      </c>
      <c r="O33" s="54">
        <f t="shared" si="4"/>
        <v>78.33947464822117</v>
      </c>
      <c r="P33" s="54">
        <f t="shared" si="4"/>
        <v>22.533899182279267</v>
      </c>
      <c r="Q33" s="54">
        <f t="shared" si="4"/>
        <v>20.253602305475503</v>
      </c>
      <c r="R33" s="54">
        <f t="shared" si="4"/>
        <v>1.244294560572143</v>
      </c>
      <c r="S33" s="54">
        <f t="shared" si="4"/>
        <v>3.6461245945643666</v>
      </c>
      <c r="T33" s="54">
        <f t="shared" si="4"/>
        <v>6.613930282938357</v>
      </c>
      <c r="U33" s="54">
        <f t="shared" si="4"/>
        <v>0.7964486225355791</v>
      </c>
      <c r="V33" s="54">
        <f t="shared" si="4"/>
        <v>85.28515912194096</v>
      </c>
      <c r="W33" s="54">
        <f t="shared" si="4"/>
        <v>54.88093925697277</v>
      </c>
      <c r="X33" s="54">
        <f t="shared" si="4"/>
        <v>0.16509974776427425</v>
      </c>
      <c r="Y33" s="54">
        <f t="shared" si="4"/>
        <v>0.13850415512465375</v>
      </c>
      <c r="Z33" s="54">
        <f t="shared" si="4"/>
        <v>15.211731372999465</v>
      </c>
      <c r="AA33" s="54">
        <f t="shared" si="4"/>
        <v>0.3292181069958848</v>
      </c>
      <c r="AB33" s="54">
        <f t="shared" si="4"/>
        <v>0.7673908710384693</v>
      </c>
      <c r="AC33" s="54">
        <f t="shared" si="4"/>
        <v>4.000933551161938</v>
      </c>
      <c r="AD33" s="54">
        <f t="shared" si="4"/>
        <v>1.781624988549968</v>
      </c>
      <c r="AE33" s="54">
        <f t="shared" si="4"/>
        <v>4.8259269742428526</v>
      </c>
      <c r="AF33" s="54">
        <f t="shared" si="4"/>
        <v>71.52594241201837</v>
      </c>
      <c r="AG33" s="54">
        <f t="shared" si="4"/>
        <v>10.8896881080125</v>
      </c>
      <c r="AH33" s="54">
        <f t="shared" si="4"/>
        <v>4.399235813497186</v>
      </c>
      <c r="AI33" s="54">
        <f t="shared" si="4"/>
        <v>72.90729783037474</v>
      </c>
      <c r="AJ33" s="54">
        <f t="shared" si="4"/>
        <v>0.06658528465209189</v>
      </c>
      <c r="AK33" s="54">
        <f t="shared" si="4"/>
        <v>14.680142655980626</v>
      </c>
      <c r="AL33" s="54">
        <f t="shared" si="4"/>
        <v>11.984353627222768</v>
      </c>
      <c r="AM33" s="54">
        <f t="shared" si="4"/>
        <v>3.2554517133956384</v>
      </c>
      <c r="AN33" s="54">
        <f t="shared" si="4"/>
        <v>0.24100533654673784</v>
      </c>
      <c r="AO33" s="54">
        <f t="shared" si="4"/>
        <v>1.6520392359318534</v>
      </c>
      <c r="AP33" s="54">
        <f t="shared" si="4"/>
        <v>71.63409337676438</v>
      </c>
      <c r="AQ33" s="54">
        <f t="shared" si="4"/>
        <v>35.43950462114196</v>
      </c>
    </row>
    <row r="34" spans="2:43" s="32" customFormat="1" ht="12">
      <c r="B34" s="75" t="s">
        <v>21</v>
      </c>
      <c r="C34" s="76"/>
      <c r="D34" s="76"/>
      <c r="E34" s="76"/>
      <c r="F34" s="76"/>
      <c r="G34" s="76"/>
      <c r="H34" s="76"/>
      <c r="I34" s="76"/>
      <c r="J34" s="77"/>
      <c r="K34" s="47" t="s">
        <v>39</v>
      </c>
      <c r="L34" s="54">
        <f>SUM(L26/L21)*100</f>
        <v>0.1082490712721726</v>
      </c>
      <c r="M34" s="54">
        <f aca="true" t="shared" si="5" ref="M34:AQ34">SUM(M26/M21)*100</f>
        <v>0.057350156045773426</v>
      </c>
      <c r="N34" s="54">
        <f t="shared" si="5"/>
        <v>0.36036036036036034</v>
      </c>
      <c r="O34" s="54">
        <f t="shared" si="5"/>
        <v>0.22841381688107398</v>
      </c>
      <c r="P34" s="54">
        <f t="shared" si="5"/>
        <v>0.11040955042611186</v>
      </c>
      <c r="Q34" s="54">
        <f t="shared" si="5"/>
        <v>0.12680115273775217</v>
      </c>
      <c r="R34" s="54">
        <f t="shared" si="5"/>
        <v>0.0058144605634212285</v>
      </c>
      <c r="S34" s="54">
        <f t="shared" si="5"/>
        <v>0.03355329381500951</v>
      </c>
      <c r="T34" s="54">
        <f t="shared" si="5"/>
        <v>0.003282347534957001</v>
      </c>
      <c r="U34" s="54">
        <f t="shared" si="5"/>
        <v>0</v>
      </c>
      <c r="V34" s="54">
        <f t="shared" si="5"/>
        <v>0.007002065609354759</v>
      </c>
      <c r="W34" s="54">
        <f t="shared" si="5"/>
        <v>0.2728475361040679</v>
      </c>
      <c r="X34" s="54">
        <f t="shared" si="5"/>
        <v>0.022930520522815866</v>
      </c>
      <c r="Y34" s="54">
        <f t="shared" si="5"/>
        <v>0.009233610341643581</v>
      </c>
      <c r="Z34" s="54">
        <f t="shared" si="5"/>
        <v>0.0076575541771958045</v>
      </c>
      <c r="AA34" s="54">
        <f t="shared" si="5"/>
        <v>0</v>
      </c>
      <c r="AB34" s="54">
        <f t="shared" si="5"/>
        <v>0.01661019201381968</v>
      </c>
      <c r="AC34" s="54">
        <f t="shared" si="5"/>
        <v>0.026672890341079586</v>
      </c>
      <c r="AD34" s="54">
        <f t="shared" si="5"/>
        <v>0</v>
      </c>
      <c r="AE34" s="54">
        <f t="shared" si="5"/>
        <v>0.15095763751297292</v>
      </c>
      <c r="AF34" s="54">
        <f t="shared" si="5"/>
        <v>0</v>
      </c>
      <c r="AG34" s="54">
        <f t="shared" si="5"/>
        <v>0.017687636342196805</v>
      </c>
      <c r="AH34" s="54">
        <f t="shared" si="5"/>
        <v>0</v>
      </c>
      <c r="AI34" s="54">
        <f t="shared" si="5"/>
        <v>0</v>
      </c>
      <c r="AJ34" s="54">
        <f t="shared" si="5"/>
        <v>0.005548773721007657</v>
      </c>
      <c r="AK34" s="54">
        <f t="shared" si="5"/>
        <v>1.0541276797346915</v>
      </c>
      <c r="AL34" s="54">
        <f t="shared" si="5"/>
        <v>31.489525089390703</v>
      </c>
      <c r="AM34" s="54">
        <f t="shared" si="5"/>
        <v>0</v>
      </c>
      <c r="AN34" s="54">
        <f t="shared" si="5"/>
        <v>0</v>
      </c>
      <c r="AO34" s="54">
        <f t="shared" si="5"/>
        <v>0</v>
      </c>
      <c r="AP34" s="54">
        <f t="shared" si="5"/>
        <v>0</v>
      </c>
      <c r="AQ34" s="54">
        <f t="shared" si="5"/>
        <v>1.7074127275132776</v>
      </c>
    </row>
    <row r="35" spans="1:43" s="32" customFormat="1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2:43" ht="12.7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</sheetData>
  <mergeCells count="47">
    <mergeCell ref="B21:J21"/>
    <mergeCell ref="B33:J33"/>
    <mergeCell ref="B34:J34"/>
    <mergeCell ref="B26:J26"/>
    <mergeCell ref="B30:J30"/>
    <mergeCell ref="B31:J31"/>
    <mergeCell ref="B32:J32"/>
    <mergeCell ref="AA17:AA18"/>
    <mergeCell ref="AB17:AB18"/>
    <mergeCell ref="AE17:AE18"/>
    <mergeCell ref="AF17:AF18"/>
    <mergeCell ref="AD17:AD18"/>
    <mergeCell ref="B19:J19"/>
    <mergeCell ref="Q17:Q18"/>
    <mergeCell ref="W17:W18"/>
    <mergeCell ref="X17:X18"/>
    <mergeCell ref="L17:L18"/>
    <mergeCell ref="AC17:AC18"/>
    <mergeCell ref="M17:M18"/>
    <mergeCell ref="N17:N18"/>
    <mergeCell ref="O17:O18"/>
    <mergeCell ref="P17:P18"/>
    <mergeCell ref="S17:S18"/>
    <mergeCell ref="U17:U18"/>
    <mergeCell ref="R17:R18"/>
    <mergeCell ref="Y17:Y18"/>
    <mergeCell ref="Z17:Z18"/>
    <mergeCell ref="AQ17:AQ18"/>
    <mergeCell ref="A6:E6"/>
    <mergeCell ref="A1:P1"/>
    <mergeCell ref="A2:P2"/>
    <mergeCell ref="A3:P3"/>
    <mergeCell ref="A4:P4"/>
    <mergeCell ref="J6:L6"/>
    <mergeCell ref="V17:V18"/>
    <mergeCell ref="J11:L11"/>
    <mergeCell ref="T17:T18"/>
    <mergeCell ref="B27:J27"/>
    <mergeCell ref="B28:J28"/>
    <mergeCell ref="B22:J22"/>
    <mergeCell ref="B23:J23"/>
    <mergeCell ref="B24:J24"/>
    <mergeCell ref="B25:J25"/>
    <mergeCell ref="AG17:AG18"/>
    <mergeCell ref="AH17:AH18"/>
    <mergeCell ref="AI17:AI18"/>
    <mergeCell ref="AJ17:AJ18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17097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selection activeCell="A1" sqref="A1:IV16384"/>
    </sheetView>
  </sheetViews>
  <sheetFormatPr defaultColWidth="11.421875" defaultRowHeight="12.75"/>
  <cols>
    <col min="1" max="9" width="2.7109375" style="0" customWidth="1"/>
    <col min="10" max="10" width="2.8515625" style="0" customWidth="1"/>
    <col min="11" max="11" width="8.7109375" style="0" customWidth="1"/>
    <col min="12" max="12" width="11.140625" style="0" customWidth="1"/>
    <col min="13" max="13" width="10.7109375" style="0" customWidth="1"/>
    <col min="14" max="14" width="11.71093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ht="12.75">
      <c r="A1" s="1"/>
    </row>
    <row r="6" spans="6:8" ht="12.75">
      <c r="F6" s="78"/>
      <c r="G6" s="78"/>
      <c r="H6" s="78"/>
    </row>
    <row r="11" spans="10:12" ht="12.75">
      <c r="J11" s="79"/>
      <c r="K11" s="79"/>
      <c r="L11" s="2"/>
    </row>
    <row r="14" spans="31:36" ht="12.75">
      <c r="AE14" s="3"/>
      <c r="AG14" s="3"/>
      <c r="AH14" s="3"/>
      <c r="AI14" s="3"/>
      <c r="AJ14" s="3"/>
    </row>
    <row r="15" ht="12.75">
      <c r="U15" s="3"/>
    </row>
    <row r="17" spans="11:39" ht="12.75" customHeight="1">
      <c r="K17" s="80"/>
      <c r="L17" s="81"/>
      <c r="M17" s="82"/>
      <c r="N17" s="83"/>
      <c r="O17" s="83"/>
      <c r="P17" s="84"/>
      <c r="Q17" s="85"/>
      <c r="R17" s="85"/>
      <c r="S17" s="85"/>
      <c r="T17" s="85"/>
      <c r="U17" s="82"/>
      <c r="V17" s="87"/>
      <c r="W17" s="87"/>
      <c r="Y17" s="6"/>
      <c r="Z17" s="6"/>
      <c r="AC17" s="6"/>
      <c r="AD17" s="6"/>
      <c r="AF17" s="6"/>
      <c r="AG17" s="6"/>
      <c r="AH17" s="80"/>
      <c r="AI17" s="86"/>
      <c r="AJ17" s="6"/>
      <c r="AK17" s="82"/>
      <c r="AM17" s="80"/>
    </row>
    <row r="18" spans="11:39" ht="12.75" customHeight="1">
      <c r="K18" s="80"/>
      <c r="L18" s="81"/>
      <c r="M18" s="82"/>
      <c r="N18" s="83"/>
      <c r="O18" s="83"/>
      <c r="P18" s="84"/>
      <c r="Q18" s="85"/>
      <c r="R18" s="85"/>
      <c r="S18" s="85"/>
      <c r="T18" s="85"/>
      <c r="U18" s="82"/>
      <c r="V18" s="87"/>
      <c r="W18" s="87"/>
      <c r="AH18" s="80"/>
      <c r="AI18" s="86"/>
      <c r="AK18" s="86"/>
      <c r="AM18" s="80"/>
    </row>
    <row r="19" spans="2:23" s="6" customFormat="1" ht="12.75">
      <c r="B19" s="7"/>
      <c r="C19" s="7"/>
      <c r="D19" s="7"/>
      <c r="E19" s="7"/>
      <c r="F19" s="7"/>
      <c r="G19" s="7"/>
      <c r="H19" s="7"/>
      <c r="I19" s="7"/>
      <c r="N19" s="4"/>
      <c r="O19" s="4"/>
      <c r="V19" s="5"/>
      <c r="W19" s="5"/>
    </row>
    <row r="20" spans="2:23" s="6" customFormat="1" ht="12.75">
      <c r="B20" s="7"/>
      <c r="C20" s="7"/>
      <c r="D20" s="7"/>
      <c r="E20" s="7"/>
      <c r="F20" s="7"/>
      <c r="G20" s="7"/>
      <c r="H20" s="7"/>
      <c r="I20" s="7"/>
      <c r="N20" s="4"/>
      <c r="O20" s="4"/>
      <c r="V20" s="5"/>
      <c r="W20" s="5"/>
    </row>
    <row r="21" spans="11:23" ht="12.75">
      <c r="K21" s="8"/>
      <c r="L21" s="8"/>
      <c r="M21" s="6"/>
      <c r="N21" s="4"/>
      <c r="O21" s="4"/>
      <c r="P21" s="6"/>
      <c r="Q21" s="6"/>
      <c r="R21" s="6"/>
      <c r="S21" s="6"/>
      <c r="T21" s="6"/>
      <c r="U21" s="6"/>
      <c r="V21" s="5"/>
      <c r="W21" s="5"/>
    </row>
    <row r="22" ht="12.75">
      <c r="K22" s="9"/>
    </row>
    <row r="24" spans="14:39" ht="12.75">
      <c r="N24" s="6"/>
      <c r="AJ24" s="6"/>
      <c r="AL24" s="6"/>
      <c r="AM24" s="6"/>
    </row>
    <row r="25" spans="14:39" ht="12.75">
      <c r="N25" s="6"/>
      <c r="O25" s="6"/>
      <c r="R25" s="6"/>
      <c r="S25" s="6"/>
      <c r="W25" s="6"/>
      <c r="AC25" s="6"/>
      <c r="AF25" s="6"/>
      <c r="AG25" s="6"/>
      <c r="AI25" s="6"/>
      <c r="AJ25" s="6"/>
      <c r="AK25" s="6"/>
      <c r="AL25" s="6"/>
      <c r="AM25" s="6"/>
    </row>
    <row r="27" spans="18:37" ht="12.75">
      <c r="R27" s="6"/>
      <c r="X27" s="6"/>
      <c r="AG27" s="6"/>
      <c r="AK27" s="6"/>
    </row>
    <row r="36" spans="11:39" ht="12.75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</sheetData>
  <mergeCells count="19">
    <mergeCell ref="AI17:AI18"/>
    <mergeCell ref="AK17:AK18"/>
    <mergeCell ref="AM17:AM18"/>
    <mergeCell ref="U17:U18"/>
    <mergeCell ref="V17:V18"/>
    <mergeCell ref="W17:W18"/>
    <mergeCell ref="AH17:AH18"/>
    <mergeCell ref="Q17:Q18"/>
    <mergeCell ref="R17:R18"/>
    <mergeCell ref="S17:S18"/>
    <mergeCell ref="T17:T18"/>
    <mergeCell ref="M17:M18"/>
    <mergeCell ref="N17:N18"/>
    <mergeCell ref="O17:O18"/>
    <mergeCell ref="P17:P18"/>
    <mergeCell ref="F6:H6"/>
    <mergeCell ref="J11:K11"/>
    <mergeCell ref="K17:K18"/>
    <mergeCell ref="L17:L1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2006-07-05T17:45:35Z</cp:lastPrinted>
  <dcterms:created xsi:type="dcterms:W3CDTF">2005-08-30T21:07:07Z</dcterms:created>
  <dcterms:modified xsi:type="dcterms:W3CDTF">2007-10-26T22:39:47Z</dcterms:modified>
  <cp:category/>
  <cp:version/>
  <cp:contentType/>
  <cp:contentStatus/>
</cp:coreProperties>
</file>