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13-12" sheetId="1" r:id="rId1"/>
  </sheets>
  <definedNames>
    <definedName name="_xlnm.Print_Area" localSheetId="0">'Tabla 13-12'!$A$1:$AP$49</definedName>
  </definedNames>
  <calcPr fullCalcOnLoad="1"/>
</workbook>
</file>

<file path=xl/sharedStrings.xml><?xml version="1.0" encoding="utf-8"?>
<sst xmlns="http://schemas.openxmlformats.org/spreadsheetml/2006/main" count="108" uniqueCount="108">
  <si>
    <t>Dirección de Políticas Regionales y Departamentales</t>
  </si>
  <si>
    <t>Tabla Número</t>
  </si>
  <si>
    <t>Variable</t>
  </si>
  <si>
    <t>Cobertura Geográfica</t>
  </si>
  <si>
    <t>Unidad de Medida</t>
  </si>
  <si>
    <t>San Marcos</t>
  </si>
  <si>
    <t>San Pedro Sacatepequez</t>
  </si>
  <si>
    <t>San Antonio Sacatepequez</t>
  </si>
  <si>
    <t>Comitancillo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</si>
  <si>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</si>
  <si>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</si>
  <si>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</si>
  <si>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</si>
  <si>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</si>
  <si>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</si>
  <si>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</si>
  <si>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</si>
  <si>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</si>
  <si>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</si>
  <si>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</si>
  <si>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</si>
  <si>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</si>
  <si>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</si>
  <si>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</si>
  <si>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</si>
  <si>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</si>
  <si>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</si>
  <si>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</si>
  <si>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</si>
  <si>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</si>
  <si>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</si>
  <si>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</si>
  <si>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</si>
  <si>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Municipios del Departamento de San Marcos</t>
  </si>
  <si>
    <t>San Cristóbal Cucho</t>
  </si>
  <si>
    <t>San Rafael Pie de la Cuesta</t>
  </si>
  <si>
    <t>Indicador</t>
  </si>
  <si>
    <t>DEPT. SAN MARCOS</t>
  </si>
  <si>
    <t>San Miguel Ixtahuacan</t>
  </si>
  <si>
    <t>Ocós</t>
  </si>
  <si>
    <t>Ixchiguán</t>
  </si>
  <si>
    <t>Ref. Código Campo</t>
  </si>
  <si>
    <t xml:space="preserve">Fecha de Datos </t>
  </si>
  <si>
    <t>Número de personas</t>
  </si>
  <si>
    <t>Anuario Estadístico 2005, Ministerio de Educación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</si>
  <si>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</si>
  <si>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</si>
  <si>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</si>
  <si>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</si>
  <si>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</si>
  <si>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</si>
  <si>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</si>
  <si>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</si>
  <si>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</si>
  <si>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</si>
  <si>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</si>
  <si>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</si>
  <si>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</si>
  <si>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</si>
  <si>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</si>
  <si>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</si>
  <si>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</si>
  <si>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</si>
  <si>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</si>
  <si>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</si>
  <si>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</si>
  <si>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</si>
  <si>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</si>
  <si>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</si>
  <si>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</si>
  <si>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</si>
  <si>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10f Población de 3 a 14 años inscritos inicial preprimaria</t>
  </si>
  <si>
    <t>3A14PP</t>
  </si>
  <si>
    <t>10j Población de 3 a 14 años inscritos inicial preprimaria Urbano</t>
  </si>
  <si>
    <t>3A14PP_UR</t>
  </si>
  <si>
    <t>10k Población de 3 a 14 años inscritos preprimaria Rural</t>
  </si>
  <si>
    <t>3A14PP_RU</t>
  </si>
  <si>
    <t>10y Población de 6 a 15 años inscritos inicial en Primaria</t>
  </si>
  <si>
    <t>6A15PR</t>
  </si>
  <si>
    <t>10ac Población 6 a 15 años inscritos inicial en Primaria Urbano</t>
  </si>
  <si>
    <t>6A15PR_UR</t>
  </si>
  <si>
    <t>10ad Población 6 a 15 años inscritos inicial en Primaria Rural</t>
  </si>
  <si>
    <t>6A15PR_RU</t>
  </si>
  <si>
    <t>10aq Población de 12 a 21 años inscrita inicial en Básicos</t>
  </si>
  <si>
    <t>12A21BA</t>
  </si>
  <si>
    <t>10au Población de 12 a 21 años inscritos inicial Básicos Urbano</t>
  </si>
  <si>
    <t>12A21BA_UR</t>
  </si>
  <si>
    <t>10av Población de 12 a 21 años inscritos inicial Básicos Rural</t>
  </si>
  <si>
    <t>12A21BA_RU</t>
  </si>
  <si>
    <t>10bi Población de 15 a 21 años inscrita inicial en Diversificado</t>
  </si>
  <si>
    <t>15A21DV</t>
  </si>
  <si>
    <t>10bm Población de 15 a 21 años inscrita inicial en Diversificado Urbano</t>
  </si>
  <si>
    <t>15A21DV_UR</t>
  </si>
  <si>
    <t>10bn Población de 15 a 21 años inscrita inicial en Diversificado Rural</t>
  </si>
  <si>
    <t>15A21DV_RU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</si>
  <si>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</si>
  <si>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</si>
  <si>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</si>
  <si>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</si>
  <si>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</si>
  <si>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</si>
  <si>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</si>
  <si>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</si>
  <si>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</si>
  <si>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</si>
  <si>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</si>
  <si>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>Fuente de datos de educación</t>
  </si>
  <si>
    <t xml:space="preserve"> 15  - 12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</si>
</sst>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6" fillId="0" borderId="0" xfId="0" applyFont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2" fillId="2" borderId="1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1"/>
  <sheetViews>
    <sheetView tabSelected="1" workbookViewId="0" topLeftCell="A1">
      <selection activeCell="K58" sqref="K58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10.28125" style="0" customWidth="1"/>
    <col min="11" max="11" width="27.00390625" style="0" customWidth="1"/>
    <col min="12" max="12" width="17.28125" style="0" customWidth="1"/>
    <col min="13" max="13" width="12.28125" style="0" customWidth="1"/>
    <col min="14" max="14" width="11.140625" style="0" customWidth="1"/>
    <col min="15" max="15" width="10.7109375" style="0" customWidth="1"/>
    <col min="16" max="16" width="10.57421875" style="0" customWidth="1"/>
    <col min="17" max="17" width="10.7109375" style="0" customWidth="1"/>
    <col min="18" max="18" width="11.7109375" style="0" customWidth="1"/>
    <col min="19" max="19" width="9.8515625" style="0" customWidth="1"/>
    <col min="20" max="22" width="10.7109375" style="0" customWidth="1"/>
    <col min="24" max="24" width="10.7109375" style="0" customWidth="1"/>
    <col min="25" max="25" width="10.57421875" style="0" customWidth="1"/>
    <col min="26" max="42" width="10.7109375" style="0" customWidth="1"/>
    <col min="43" max="16384" width="2.7109375" style="0" customWidth="1"/>
  </cols>
  <sheetData>
    <row r="1" spans="1:18" s="12" customFormat="1" ht="12.75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s="12" customFormat="1" ht="12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s="12" customFormat="1" ht="12.75" customHeight="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</row>
    <row r="4" spans="1:18" s="12" customFormat="1" ht="12.75" customHeight="1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</row>
    <row r="5" spans="1:18" s="12" customFormat="1" ht="1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s="12" customFormat="1" ht="12">
      <c r="A6" s="57" t="s">
        <v>1</v>
      </c>
      <c r="B6" s="58"/>
      <c r="C6" s="58"/>
      <c r="D6" s="58"/>
      <c r="E6" s="59"/>
      <c r="F6" s="31"/>
      <c r="G6" s="32"/>
      <c r="H6" s="32"/>
      <c r="I6" s="30"/>
      <c r="J6" s="60" t="s">
        <v>107</v>
      </c>
      <c r="K6" s="16"/>
      <c r="L6" s="16"/>
      <c r="M6" s="16"/>
      <c r="N6" s="30"/>
      <c r="O6" s="30"/>
      <c r="P6" s="30"/>
      <c r="Q6" s="30"/>
      <c r="R6" s="30"/>
    </row>
    <row r="7" spans="1:18" s="12" customFormat="1" ht="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9" s="12" customFormat="1" ht="12.75" customHeight="1">
      <c r="A8" s="30"/>
      <c r="B8" s="33" t="s">
        <v>2</v>
      </c>
      <c r="C8" s="34"/>
      <c r="D8" s="34"/>
      <c r="E8" s="34"/>
      <c r="F8" s="34"/>
      <c r="G8" s="34"/>
      <c r="H8" s="34"/>
      <c r="I8" s="34"/>
      <c r="J8" s="34"/>
      <c r="K8" s="35" t="s">
        <v>104</v>
      </c>
      <c r="L8" s="35"/>
      <c r="M8" s="35"/>
      <c r="N8" s="35"/>
      <c r="O8" s="35"/>
      <c r="P8" s="35"/>
      <c r="Q8" s="35"/>
      <c r="R8" s="36"/>
      <c r="S8" s="20"/>
    </row>
    <row r="9" spans="1:19" s="13" customFormat="1" ht="12.75" customHeight="1">
      <c r="A9" s="37"/>
      <c r="B9" s="38" t="s">
        <v>36</v>
      </c>
      <c r="C9" s="39"/>
      <c r="D9" s="39"/>
      <c r="E9" s="39"/>
      <c r="F9" s="39"/>
      <c r="G9" s="39"/>
      <c r="H9" s="39"/>
      <c r="I9" s="39"/>
      <c r="J9" s="39"/>
      <c r="K9" s="40" t="s">
        <v>105</v>
      </c>
      <c r="L9" s="40"/>
      <c r="M9" s="40"/>
      <c r="N9" s="40"/>
      <c r="O9" s="40"/>
      <c r="P9" s="40"/>
      <c r="Q9" s="40"/>
      <c r="R9" s="41"/>
      <c r="S9" s="21"/>
    </row>
    <row r="10" spans="1:19" s="12" customFormat="1" ht="12">
      <c r="A10" s="30"/>
      <c r="B10" s="42" t="s">
        <v>3</v>
      </c>
      <c r="C10" s="43"/>
      <c r="D10" s="43"/>
      <c r="E10" s="43"/>
      <c r="F10" s="43"/>
      <c r="G10" s="43"/>
      <c r="H10" s="43"/>
      <c r="I10" s="43"/>
      <c r="J10" s="43"/>
      <c r="K10" s="27" t="s">
        <v>33</v>
      </c>
      <c r="L10" s="27"/>
      <c r="M10" s="27"/>
      <c r="N10" s="27"/>
      <c r="O10" s="27"/>
      <c r="P10" s="27"/>
      <c r="Q10" s="27"/>
      <c r="R10" s="44"/>
      <c r="S10" s="22"/>
    </row>
    <row r="11" spans="1:19" s="12" customFormat="1" ht="12.75" customHeight="1">
      <c r="A11" s="30"/>
      <c r="B11" s="42" t="s">
        <v>42</v>
      </c>
      <c r="C11" s="43"/>
      <c r="D11" s="43"/>
      <c r="E11" s="43"/>
      <c r="F11" s="43"/>
      <c r="G11" s="43"/>
      <c r="H11" s="43"/>
      <c r="I11" s="43"/>
      <c r="J11" s="43"/>
      <c r="K11" s="45">
        <v>2005</v>
      </c>
      <c r="L11" s="45"/>
      <c r="M11" s="45"/>
      <c r="N11" s="45"/>
      <c r="O11" s="45"/>
      <c r="P11" s="45"/>
      <c r="Q11" s="45"/>
      <c r="R11" s="46"/>
      <c r="S11" s="22"/>
    </row>
    <row r="12" spans="1:38" s="12" customFormat="1" ht="12">
      <c r="A12" s="30"/>
      <c r="B12" s="42" t="s">
        <v>4</v>
      </c>
      <c r="C12" s="43"/>
      <c r="D12" s="43"/>
      <c r="E12" s="43"/>
      <c r="F12" s="43"/>
      <c r="G12" s="43"/>
      <c r="H12" s="43"/>
      <c r="I12" s="43"/>
      <c r="J12" s="43"/>
      <c r="K12" s="27" t="s">
        <v>43</v>
      </c>
      <c r="L12" s="27"/>
      <c r="M12" s="27"/>
      <c r="N12" s="27"/>
      <c r="O12" s="27"/>
      <c r="P12" s="27"/>
      <c r="Q12" s="27"/>
      <c r="R12" s="44"/>
      <c r="AG12" s="23"/>
      <c r="AI12" s="23"/>
      <c r="AJ12" s="23"/>
      <c r="AK12" s="23"/>
      <c r="AL12" s="23"/>
    </row>
    <row r="13" spans="1:19" s="24" customFormat="1" ht="12">
      <c r="A13" s="47"/>
      <c r="B13" s="48" t="s">
        <v>106</v>
      </c>
      <c r="C13" s="49"/>
      <c r="D13" s="49"/>
      <c r="E13" s="49"/>
      <c r="F13" s="49"/>
      <c r="G13" s="49"/>
      <c r="H13" s="49"/>
      <c r="I13" s="49"/>
      <c r="J13" s="49"/>
      <c r="K13" s="25" t="s">
        <v>44</v>
      </c>
      <c r="L13" s="25"/>
      <c r="M13" s="25"/>
      <c r="N13" s="25"/>
      <c r="O13" s="25"/>
      <c r="P13" s="25"/>
      <c r="Q13" s="25"/>
      <c r="R13" s="26"/>
      <c r="S13" s="27"/>
    </row>
    <row r="14" spans="1:2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W14" s="1"/>
    </row>
    <row r="16" spans="13:42" s="6" customFormat="1" ht="12.75" customHeight="1">
      <c r="M16" s="63" t="s">
        <v>5</v>
      </c>
      <c r="N16" s="63" t="s">
        <v>6</v>
      </c>
      <c r="O16" s="63" t="s">
        <v>7</v>
      </c>
      <c r="P16" s="63" t="s">
        <v>8</v>
      </c>
      <c r="Q16" s="63" t="s">
        <v>38</v>
      </c>
      <c r="R16" s="63" t="s">
        <v>9</v>
      </c>
      <c r="S16" s="63" t="s">
        <v>10</v>
      </c>
      <c r="T16" s="63" t="s">
        <v>11</v>
      </c>
      <c r="U16" s="63" t="s">
        <v>12</v>
      </c>
      <c r="V16" s="63" t="s">
        <v>13</v>
      </c>
      <c r="W16" s="63" t="s">
        <v>35</v>
      </c>
      <c r="X16" s="63" t="s">
        <v>14</v>
      </c>
      <c r="Y16" s="63" t="s">
        <v>15</v>
      </c>
      <c r="Z16" s="63" t="s">
        <v>16</v>
      </c>
      <c r="AA16" s="63" t="s">
        <v>17</v>
      </c>
      <c r="AB16" s="63" t="s">
        <v>18</v>
      </c>
      <c r="AC16" s="63" t="s">
        <v>19</v>
      </c>
      <c r="AD16" s="63" t="s">
        <v>39</v>
      </c>
      <c r="AE16" s="63" t="s">
        <v>20</v>
      </c>
      <c r="AF16" s="63" t="s">
        <v>21</v>
      </c>
      <c r="AG16" s="63" t="s">
        <v>22</v>
      </c>
      <c r="AH16" s="63" t="s">
        <v>23</v>
      </c>
      <c r="AI16" s="63" t="s">
        <v>40</v>
      </c>
      <c r="AJ16" s="63" t="s">
        <v>24</v>
      </c>
      <c r="AK16" s="63" t="s">
        <v>34</v>
      </c>
      <c r="AL16" s="63" t="s">
        <v>25</v>
      </c>
      <c r="AM16" s="63" t="s">
        <v>26</v>
      </c>
      <c r="AN16" s="63" t="s">
        <v>27</v>
      </c>
      <c r="AO16" s="63" t="s">
        <v>28</v>
      </c>
      <c r="AP16" s="63" t="s">
        <v>37</v>
      </c>
    </row>
    <row r="17" spans="13:42" s="6" customFormat="1" ht="11.25"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</row>
    <row r="18" spans="2:42" s="6" customFormat="1" ht="12.75">
      <c r="B18" s="64" t="s">
        <v>29</v>
      </c>
      <c r="C18" s="65"/>
      <c r="D18" s="65"/>
      <c r="E18" s="65"/>
      <c r="F18" s="65"/>
      <c r="G18" s="65"/>
      <c r="H18" s="65"/>
      <c r="I18" s="65"/>
      <c r="J18" s="65"/>
      <c r="K18" s="66"/>
      <c r="L18" s="62" t="s">
        <v>41</v>
      </c>
      <c r="M18" s="61">
        <v>1201</v>
      </c>
      <c r="N18" s="61">
        <v>1202</v>
      </c>
      <c r="O18" s="61">
        <v>1203</v>
      </c>
      <c r="P18" s="61">
        <v>1204</v>
      </c>
      <c r="Q18" s="61">
        <v>1205</v>
      </c>
      <c r="R18" s="61">
        <v>1206</v>
      </c>
      <c r="S18" s="61">
        <v>1207</v>
      </c>
      <c r="T18" s="61">
        <v>1208</v>
      </c>
      <c r="U18" s="61">
        <v>1209</v>
      </c>
      <c r="V18" s="61">
        <v>1210</v>
      </c>
      <c r="W18" s="61">
        <v>1211</v>
      </c>
      <c r="X18" s="61">
        <v>1212</v>
      </c>
      <c r="Y18" s="61">
        <v>1213</v>
      </c>
      <c r="Z18" s="61">
        <v>1214</v>
      </c>
      <c r="AA18" s="61">
        <v>1215</v>
      </c>
      <c r="AB18" s="61">
        <v>1216</v>
      </c>
      <c r="AC18" s="61">
        <v>1217</v>
      </c>
      <c r="AD18" s="61">
        <v>1218</v>
      </c>
      <c r="AE18" s="61">
        <v>1219</v>
      </c>
      <c r="AF18" s="61">
        <v>1220</v>
      </c>
      <c r="AG18" s="61">
        <v>1221</v>
      </c>
      <c r="AH18" s="61">
        <v>1222</v>
      </c>
      <c r="AI18" s="61">
        <v>1223</v>
      </c>
      <c r="AJ18" s="61">
        <v>1224</v>
      </c>
      <c r="AK18" s="61">
        <v>1225</v>
      </c>
      <c r="AL18" s="61">
        <v>1226</v>
      </c>
      <c r="AM18" s="61">
        <v>1227</v>
      </c>
      <c r="AN18" s="61">
        <v>1228</v>
      </c>
      <c r="AO18" s="61">
        <v>1229</v>
      </c>
      <c r="AP18" s="61">
        <v>12</v>
      </c>
    </row>
    <row r="19" spans="2:42" ht="12.75">
      <c r="B19" s="7"/>
      <c r="C19" s="8"/>
      <c r="D19" s="8"/>
      <c r="E19" s="8"/>
      <c r="F19" s="8"/>
      <c r="G19" s="8"/>
      <c r="H19" s="8"/>
      <c r="I19" s="8"/>
      <c r="J19" s="9"/>
      <c r="K19" s="14"/>
      <c r="L19" s="14"/>
      <c r="M19" s="2"/>
      <c r="N19" s="2"/>
      <c r="O19" s="4"/>
      <c r="P19" s="3"/>
      <c r="Q19" s="3"/>
      <c r="R19" s="4"/>
      <c r="S19" s="4"/>
      <c r="T19" s="4"/>
      <c r="U19" s="4"/>
      <c r="V19" s="4"/>
      <c r="W19" s="4"/>
      <c r="X19" s="5"/>
      <c r="Y19" s="5"/>
      <c r="AO19" s="10"/>
      <c r="AP19" s="10"/>
    </row>
    <row r="20" spans="2:66" s="15" customFormat="1" ht="12.75" customHeight="1">
      <c r="B20" s="51" t="s">
        <v>45</v>
      </c>
      <c r="C20" s="52"/>
      <c r="D20" s="52"/>
      <c r="E20" s="52"/>
      <c r="F20" s="52"/>
      <c r="G20" s="52"/>
      <c r="H20" s="52"/>
      <c r="I20" s="52"/>
      <c r="J20" s="52"/>
      <c r="K20" s="52"/>
      <c r="L20" s="53" t="s">
        <v>46</v>
      </c>
      <c r="M20" s="54">
        <f>SUM(M21+M24+M27+M30)</f>
        <v>707</v>
      </c>
      <c r="N20" s="54">
        <f aca="true" t="shared" si="0" ref="N20:AP20">SUM(N21+N24+N27+N30)</f>
        <v>815</v>
      </c>
      <c r="O20" s="54">
        <f t="shared" si="0"/>
        <v>160</v>
      </c>
      <c r="P20" s="54">
        <f t="shared" si="0"/>
        <v>598</v>
      </c>
      <c r="Q20" s="54">
        <f t="shared" si="0"/>
        <v>350</v>
      </c>
      <c r="R20" s="54">
        <f t="shared" si="0"/>
        <v>480</v>
      </c>
      <c r="S20" s="54">
        <f t="shared" si="0"/>
        <v>668</v>
      </c>
      <c r="T20" s="54">
        <f t="shared" si="0"/>
        <v>143</v>
      </c>
      <c r="U20" s="54">
        <f t="shared" si="0"/>
        <v>427</v>
      </c>
      <c r="V20" s="54">
        <f t="shared" si="0"/>
        <v>408</v>
      </c>
      <c r="W20" s="54">
        <f t="shared" si="0"/>
        <v>157</v>
      </c>
      <c r="X20" s="54">
        <f t="shared" si="0"/>
        <v>298</v>
      </c>
      <c r="Y20" s="54">
        <f t="shared" si="0"/>
        <v>296</v>
      </c>
      <c r="Z20" s="54">
        <f t="shared" si="0"/>
        <v>146</v>
      </c>
      <c r="AA20" s="54">
        <f t="shared" si="0"/>
        <v>783</v>
      </c>
      <c r="AB20" s="54">
        <f t="shared" si="0"/>
        <v>289</v>
      </c>
      <c r="AC20" s="54">
        <f t="shared" si="0"/>
        <v>278</v>
      </c>
      <c r="AD20" s="54">
        <f t="shared" si="0"/>
        <v>254</v>
      </c>
      <c r="AE20" s="54">
        <f t="shared" si="0"/>
        <v>361</v>
      </c>
      <c r="AF20" s="54">
        <f t="shared" si="0"/>
        <v>194</v>
      </c>
      <c r="AG20" s="54">
        <f t="shared" si="0"/>
        <v>159</v>
      </c>
      <c r="AH20" s="54">
        <f t="shared" si="0"/>
        <v>143</v>
      </c>
      <c r="AI20" s="54">
        <f t="shared" si="0"/>
        <v>253</v>
      </c>
      <c r="AJ20" s="54">
        <f t="shared" si="0"/>
        <v>167</v>
      </c>
      <c r="AK20" s="54">
        <f t="shared" si="0"/>
        <v>134</v>
      </c>
      <c r="AL20" s="54">
        <f t="shared" si="0"/>
        <v>188</v>
      </c>
      <c r="AM20" s="54">
        <f t="shared" si="0"/>
        <v>108</v>
      </c>
      <c r="AN20" s="54">
        <f t="shared" si="0"/>
        <v>77</v>
      </c>
      <c r="AO20" s="54">
        <f t="shared" si="0"/>
        <v>162</v>
      </c>
      <c r="AP20" s="54">
        <f t="shared" si="0"/>
        <v>9203</v>
      </c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</row>
    <row r="21" spans="2:66" ht="12.75" customHeight="1">
      <c r="B21" s="51" t="s">
        <v>47</v>
      </c>
      <c r="C21" s="52"/>
      <c r="D21" s="52"/>
      <c r="E21" s="52"/>
      <c r="F21" s="52"/>
      <c r="G21" s="52"/>
      <c r="H21" s="52"/>
      <c r="I21" s="52"/>
      <c r="J21" s="52"/>
      <c r="K21" s="52"/>
      <c r="L21" s="53" t="s">
        <v>48</v>
      </c>
      <c r="M21" s="54">
        <v>66</v>
      </c>
      <c r="N21" s="55">
        <v>91</v>
      </c>
      <c r="O21" s="55">
        <v>22</v>
      </c>
      <c r="P21" s="55">
        <v>87</v>
      </c>
      <c r="Q21" s="55">
        <v>42</v>
      </c>
      <c r="R21" s="55">
        <v>57</v>
      </c>
      <c r="S21" s="55">
        <v>75</v>
      </c>
      <c r="T21" s="55">
        <v>11</v>
      </c>
      <c r="U21" s="55">
        <v>59</v>
      </c>
      <c r="V21" s="55">
        <v>43</v>
      </c>
      <c r="W21" s="55">
        <v>26</v>
      </c>
      <c r="X21" s="55">
        <v>40</v>
      </c>
      <c r="Y21" s="55">
        <v>41</v>
      </c>
      <c r="Z21" s="55">
        <v>21</v>
      </c>
      <c r="AA21" s="55">
        <v>79</v>
      </c>
      <c r="AB21" s="55">
        <v>35</v>
      </c>
      <c r="AC21" s="55">
        <v>28</v>
      </c>
      <c r="AD21" s="55">
        <v>26</v>
      </c>
      <c r="AE21" s="55">
        <v>51</v>
      </c>
      <c r="AF21" s="55">
        <v>19</v>
      </c>
      <c r="AG21" s="55">
        <v>20</v>
      </c>
      <c r="AH21" s="55">
        <v>21</v>
      </c>
      <c r="AI21" s="55">
        <v>38</v>
      </c>
      <c r="AJ21" s="55">
        <v>20</v>
      </c>
      <c r="AK21" s="55">
        <v>18</v>
      </c>
      <c r="AL21" s="55">
        <v>16</v>
      </c>
      <c r="AM21" s="55">
        <v>18</v>
      </c>
      <c r="AN21" s="55">
        <v>8</v>
      </c>
      <c r="AO21" s="55">
        <v>21</v>
      </c>
      <c r="AP21" s="55">
        <f>SUM(M21:AO21)</f>
        <v>1099</v>
      </c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2:66" ht="12.75" customHeight="1">
      <c r="B22" s="51" t="s">
        <v>49</v>
      </c>
      <c r="C22" s="52"/>
      <c r="D22" s="52"/>
      <c r="E22" s="52"/>
      <c r="F22" s="52"/>
      <c r="G22" s="52"/>
      <c r="H22" s="52"/>
      <c r="I22" s="52"/>
      <c r="J22" s="52"/>
      <c r="K22" s="52"/>
      <c r="L22" s="53" t="s">
        <v>50</v>
      </c>
      <c r="M22" s="54">
        <v>36</v>
      </c>
      <c r="N22" s="55">
        <v>31</v>
      </c>
      <c r="O22" s="55">
        <v>2</v>
      </c>
      <c r="P22" s="55">
        <v>4</v>
      </c>
      <c r="Q22" s="55">
        <v>1</v>
      </c>
      <c r="R22" s="55">
        <v>1</v>
      </c>
      <c r="S22" s="55">
        <v>4</v>
      </c>
      <c r="T22" s="55">
        <v>1</v>
      </c>
      <c r="U22" s="55">
        <v>1</v>
      </c>
      <c r="V22" s="55">
        <v>4</v>
      </c>
      <c r="W22" s="55">
        <v>3</v>
      </c>
      <c r="X22" s="55">
        <v>3</v>
      </c>
      <c r="Y22" s="55">
        <v>5</v>
      </c>
      <c r="Z22" s="55">
        <v>3</v>
      </c>
      <c r="AA22" s="55">
        <v>25</v>
      </c>
      <c r="AB22" s="55">
        <v>4</v>
      </c>
      <c r="AC22" s="55">
        <v>14</v>
      </c>
      <c r="AD22" s="55">
        <v>2</v>
      </c>
      <c r="AE22" s="55">
        <v>3</v>
      </c>
      <c r="AF22" s="55">
        <v>1</v>
      </c>
      <c r="AG22" s="55">
        <v>2</v>
      </c>
      <c r="AH22" s="55">
        <v>7</v>
      </c>
      <c r="AI22" s="55">
        <v>3</v>
      </c>
      <c r="AJ22" s="55">
        <v>2</v>
      </c>
      <c r="AK22" s="55">
        <v>2</v>
      </c>
      <c r="AL22" s="55">
        <v>1</v>
      </c>
      <c r="AM22" s="55">
        <v>4</v>
      </c>
      <c r="AN22" s="55">
        <v>1</v>
      </c>
      <c r="AO22" s="55">
        <v>1</v>
      </c>
      <c r="AP22" s="55">
        <f aca="true" t="shared" si="1" ref="AP22:AP32">SUM(M22:AO22)</f>
        <v>171</v>
      </c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2:66" ht="12.75" customHeight="1">
      <c r="B23" s="51" t="s">
        <v>51</v>
      </c>
      <c r="C23" s="52"/>
      <c r="D23" s="52"/>
      <c r="E23" s="52"/>
      <c r="F23" s="52"/>
      <c r="G23" s="52"/>
      <c r="H23" s="52"/>
      <c r="I23" s="52"/>
      <c r="J23" s="52"/>
      <c r="K23" s="52"/>
      <c r="L23" s="53" t="s">
        <v>52</v>
      </c>
      <c r="M23" s="54">
        <v>30</v>
      </c>
      <c r="N23" s="55">
        <v>60</v>
      </c>
      <c r="O23" s="55">
        <v>20</v>
      </c>
      <c r="P23" s="55">
        <v>83</v>
      </c>
      <c r="Q23" s="55">
        <v>41</v>
      </c>
      <c r="R23" s="55">
        <v>56</v>
      </c>
      <c r="S23" s="55">
        <v>71</v>
      </c>
      <c r="T23" s="55">
        <v>10</v>
      </c>
      <c r="U23" s="55">
        <v>58</v>
      </c>
      <c r="V23" s="55">
        <v>39</v>
      </c>
      <c r="W23" s="55">
        <v>23</v>
      </c>
      <c r="X23" s="55">
        <v>37</v>
      </c>
      <c r="Y23" s="55">
        <v>36</v>
      </c>
      <c r="Z23" s="55">
        <v>18</v>
      </c>
      <c r="AA23" s="55">
        <v>54</v>
      </c>
      <c r="AB23" s="55">
        <v>31</v>
      </c>
      <c r="AC23" s="55">
        <v>14</v>
      </c>
      <c r="AD23" s="55">
        <v>24</v>
      </c>
      <c r="AE23" s="55">
        <v>48</v>
      </c>
      <c r="AF23" s="55">
        <v>18</v>
      </c>
      <c r="AG23" s="55">
        <v>18</v>
      </c>
      <c r="AH23" s="55">
        <v>14</v>
      </c>
      <c r="AI23" s="55">
        <v>35</v>
      </c>
      <c r="AJ23" s="55">
        <v>18</v>
      </c>
      <c r="AK23" s="55">
        <v>16</v>
      </c>
      <c r="AL23" s="55">
        <v>15</v>
      </c>
      <c r="AM23" s="55">
        <v>14</v>
      </c>
      <c r="AN23" s="55">
        <v>7</v>
      </c>
      <c r="AO23" s="55">
        <v>20</v>
      </c>
      <c r="AP23" s="55">
        <f t="shared" si="1"/>
        <v>928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2:66" ht="12.75" customHeight="1">
      <c r="B24" s="51" t="s">
        <v>53</v>
      </c>
      <c r="C24" s="52"/>
      <c r="D24" s="52"/>
      <c r="E24" s="52"/>
      <c r="F24" s="52"/>
      <c r="G24" s="52"/>
      <c r="H24" s="52"/>
      <c r="I24" s="52"/>
      <c r="J24" s="52"/>
      <c r="K24" s="52"/>
      <c r="L24" s="53" t="s">
        <v>54</v>
      </c>
      <c r="M24" s="54">
        <v>280</v>
      </c>
      <c r="N24" s="55">
        <v>373</v>
      </c>
      <c r="O24" s="55">
        <v>93</v>
      </c>
      <c r="P24" s="55">
        <v>366</v>
      </c>
      <c r="Q24" s="55">
        <v>236</v>
      </c>
      <c r="R24" s="55">
        <v>321</v>
      </c>
      <c r="S24" s="55">
        <v>468</v>
      </c>
      <c r="T24" s="55">
        <v>92</v>
      </c>
      <c r="U24" s="55">
        <v>313</v>
      </c>
      <c r="V24" s="55">
        <v>229</v>
      </c>
      <c r="W24" s="55">
        <v>90</v>
      </c>
      <c r="X24" s="55">
        <v>203</v>
      </c>
      <c r="Y24" s="55">
        <v>196</v>
      </c>
      <c r="Z24" s="55">
        <v>101</v>
      </c>
      <c r="AA24" s="55">
        <v>481</v>
      </c>
      <c r="AB24" s="55">
        <v>172</v>
      </c>
      <c r="AC24" s="55">
        <v>165</v>
      </c>
      <c r="AD24" s="55">
        <v>165</v>
      </c>
      <c r="AE24" s="55">
        <v>253</v>
      </c>
      <c r="AF24" s="55">
        <v>129</v>
      </c>
      <c r="AG24" s="55">
        <v>102</v>
      </c>
      <c r="AH24" s="55">
        <v>108</v>
      </c>
      <c r="AI24" s="55">
        <v>156</v>
      </c>
      <c r="AJ24" s="55">
        <v>110</v>
      </c>
      <c r="AK24" s="55">
        <v>92</v>
      </c>
      <c r="AL24" s="55">
        <v>114</v>
      </c>
      <c r="AM24" s="55">
        <v>73</v>
      </c>
      <c r="AN24" s="55">
        <v>48</v>
      </c>
      <c r="AO24" s="55">
        <v>86</v>
      </c>
      <c r="AP24" s="55">
        <f t="shared" si="1"/>
        <v>5615</v>
      </c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2:66" ht="12.75" customHeight="1">
      <c r="B25" s="51" t="s">
        <v>55</v>
      </c>
      <c r="C25" s="52"/>
      <c r="D25" s="52"/>
      <c r="E25" s="52"/>
      <c r="F25" s="52"/>
      <c r="G25" s="52"/>
      <c r="H25" s="52"/>
      <c r="I25" s="52"/>
      <c r="J25" s="52"/>
      <c r="K25" s="52"/>
      <c r="L25" s="53" t="s">
        <v>56</v>
      </c>
      <c r="M25" s="54">
        <v>127</v>
      </c>
      <c r="N25" s="55">
        <v>104</v>
      </c>
      <c r="O25" s="55">
        <v>9</v>
      </c>
      <c r="P25" s="55">
        <v>17</v>
      </c>
      <c r="Q25" s="55">
        <v>14</v>
      </c>
      <c r="R25" s="55">
        <v>20</v>
      </c>
      <c r="S25" s="55">
        <v>38</v>
      </c>
      <c r="T25" s="55">
        <v>12</v>
      </c>
      <c r="U25" s="55">
        <v>10</v>
      </c>
      <c r="V25" s="55">
        <v>23</v>
      </c>
      <c r="W25" s="55">
        <v>17</v>
      </c>
      <c r="X25" s="55">
        <v>19</v>
      </c>
      <c r="Y25" s="55">
        <v>21</v>
      </c>
      <c r="Z25" s="55">
        <v>13</v>
      </c>
      <c r="AA25" s="55">
        <v>91</v>
      </c>
      <c r="AB25" s="55">
        <v>26</v>
      </c>
      <c r="AC25" s="55">
        <v>77</v>
      </c>
      <c r="AD25" s="55">
        <v>8</v>
      </c>
      <c r="AE25" s="55">
        <v>18</v>
      </c>
      <c r="AF25" s="55">
        <v>14</v>
      </c>
      <c r="AG25" s="55">
        <v>12</v>
      </c>
      <c r="AH25" s="55">
        <v>33</v>
      </c>
      <c r="AI25" s="55">
        <v>14</v>
      </c>
      <c r="AJ25" s="55">
        <v>13</v>
      </c>
      <c r="AK25" s="55">
        <v>13</v>
      </c>
      <c r="AL25" s="55">
        <v>13</v>
      </c>
      <c r="AM25" s="55">
        <v>16</v>
      </c>
      <c r="AN25" s="55">
        <v>7</v>
      </c>
      <c r="AO25" s="55">
        <v>7</v>
      </c>
      <c r="AP25" s="55">
        <f t="shared" si="1"/>
        <v>806</v>
      </c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2:42" ht="12.75" customHeight="1">
      <c r="B26" s="51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3" t="s">
        <v>58</v>
      </c>
      <c r="M26" s="54">
        <v>153</v>
      </c>
      <c r="N26" s="54">
        <v>269</v>
      </c>
      <c r="O26" s="54">
        <v>84</v>
      </c>
      <c r="P26" s="54">
        <v>349</v>
      </c>
      <c r="Q26" s="54">
        <v>222</v>
      </c>
      <c r="R26" s="54">
        <v>301</v>
      </c>
      <c r="S26" s="54">
        <v>430</v>
      </c>
      <c r="T26" s="54">
        <v>80</v>
      </c>
      <c r="U26" s="54">
        <v>303</v>
      </c>
      <c r="V26" s="54">
        <v>206</v>
      </c>
      <c r="W26" s="54">
        <v>73</v>
      </c>
      <c r="X26" s="54">
        <v>184</v>
      </c>
      <c r="Y26" s="54">
        <v>175</v>
      </c>
      <c r="Z26" s="54">
        <v>88</v>
      </c>
      <c r="AA26" s="54">
        <v>390</v>
      </c>
      <c r="AB26" s="54">
        <v>146</v>
      </c>
      <c r="AC26" s="54">
        <v>88</v>
      </c>
      <c r="AD26" s="54">
        <v>157</v>
      </c>
      <c r="AE26" s="54">
        <v>235</v>
      </c>
      <c r="AF26" s="54">
        <v>115</v>
      </c>
      <c r="AG26" s="54">
        <v>90</v>
      </c>
      <c r="AH26" s="54">
        <v>75</v>
      </c>
      <c r="AI26" s="54">
        <v>142</v>
      </c>
      <c r="AJ26" s="54">
        <v>97</v>
      </c>
      <c r="AK26" s="54">
        <v>79</v>
      </c>
      <c r="AL26" s="54">
        <v>101</v>
      </c>
      <c r="AM26" s="54">
        <v>57</v>
      </c>
      <c r="AN26" s="54">
        <v>41</v>
      </c>
      <c r="AO26" s="54">
        <v>79</v>
      </c>
      <c r="AP26" s="55">
        <f t="shared" si="1"/>
        <v>4809</v>
      </c>
    </row>
    <row r="27" spans="2:70" ht="12.75" customHeight="1">
      <c r="B27" s="51" t="s">
        <v>59</v>
      </c>
      <c r="C27" s="52"/>
      <c r="D27" s="52"/>
      <c r="E27" s="52"/>
      <c r="F27" s="52"/>
      <c r="G27" s="52"/>
      <c r="H27" s="52"/>
      <c r="I27" s="52"/>
      <c r="J27" s="52"/>
      <c r="K27" s="52"/>
      <c r="L27" s="53" t="s">
        <v>60</v>
      </c>
      <c r="M27" s="54">
        <v>200</v>
      </c>
      <c r="N27" s="54">
        <v>177</v>
      </c>
      <c r="O27" s="54">
        <v>45</v>
      </c>
      <c r="P27" s="54">
        <v>104</v>
      </c>
      <c r="Q27" s="54">
        <v>62</v>
      </c>
      <c r="R27" s="54">
        <v>95</v>
      </c>
      <c r="S27" s="54">
        <v>110</v>
      </c>
      <c r="T27" s="54">
        <v>40</v>
      </c>
      <c r="U27" s="54">
        <v>50</v>
      </c>
      <c r="V27" s="54">
        <v>78</v>
      </c>
      <c r="W27" s="54">
        <v>33</v>
      </c>
      <c r="X27" s="54">
        <v>39</v>
      </c>
      <c r="Y27" s="54">
        <v>46</v>
      </c>
      <c r="Z27" s="54">
        <v>24</v>
      </c>
      <c r="AA27" s="54">
        <v>123</v>
      </c>
      <c r="AB27" s="54">
        <v>70</v>
      </c>
      <c r="AC27" s="54">
        <v>61</v>
      </c>
      <c r="AD27" s="54">
        <v>49</v>
      </c>
      <c r="AE27" s="54">
        <v>50</v>
      </c>
      <c r="AF27" s="54">
        <v>37</v>
      </c>
      <c r="AG27" s="54">
        <v>26</v>
      </c>
      <c r="AH27" s="54">
        <v>14</v>
      </c>
      <c r="AI27" s="54">
        <v>45</v>
      </c>
      <c r="AJ27" s="54">
        <v>28</v>
      </c>
      <c r="AK27" s="54">
        <v>24</v>
      </c>
      <c r="AL27" s="54">
        <v>53</v>
      </c>
      <c r="AM27" s="54">
        <v>17</v>
      </c>
      <c r="AN27" s="54">
        <v>14</v>
      </c>
      <c r="AO27" s="54">
        <v>28</v>
      </c>
      <c r="AP27" s="55">
        <f t="shared" si="1"/>
        <v>1742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</row>
    <row r="28" spans="2:70" ht="12.75" customHeight="1">
      <c r="B28" s="51" t="s">
        <v>61</v>
      </c>
      <c r="C28" s="52"/>
      <c r="D28" s="52"/>
      <c r="E28" s="52"/>
      <c r="F28" s="52"/>
      <c r="G28" s="52"/>
      <c r="H28" s="52"/>
      <c r="I28" s="52"/>
      <c r="J28" s="52"/>
      <c r="K28" s="52"/>
      <c r="L28" s="53" t="s">
        <v>62</v>
      </c>
      <c r="M28" s="54">
        <v>130</v>
      </c>
      <c r="N28" s="54">
        <v>108</v>
      </c>
      <c r="O28" s="54">
        <v>11</v>
      </c>
      <c r="P28" s="54">
        <v>16</v>
      </c>
      <c r="Q28" s="54">
        <v>15</v>
      </c>
      <c r="R28" s="54">
        <v>15</v>
      </c>
      <c r="S28" s="54">
        <v>0</v>
      </c>
      <c r="T28" s="54">
        <v>9</v>
      </c>
      <c r="U28" s="54">
        <v>15</v>
      </c>
      <c r="V28" s="54">
        <v>35</v>
      </c>
      <c r="W28" s="54">
        <v>14</v>
      </c>
      <c r="X28" s="54">
        <v>16</v>
      </c>
      <c r="Y28" s="54">
        <v>9</v>
      </c>
      <c r="Z28" s="54">
        <v>10</v>
      </c>
      <c r="AA28" s="54">
        <v>93</v>
      </c>
      <c r="AB28" s="54">
        <v>27</v>
      </c>
      <c r="AC28" s="54">
        <v>43</v>
      </c>
      <c r="AD28" s="54">
        <v>0</v>
      </c>
      <c r="AE28" s="54">
        <v>11</v>
      </c>
      <c r="AF28" s="54">
        <v>10</v>
      </c>
      <c r="AG28" s="54">
        <v>10</v>
      </c>
      <c r="AH28" s="54">
        <v>14</v>
      </c>
      <c r="AI28" s="54">
        <v>10</v>
      </c>
      <c r="AJ28" s="54">
        <v>13</v>
      </c>
      <c r="AK28" s="54">
        <v>10</v>
      </c>
      <c r="AL28" s="54">
        <v>12</v>
      </c>
      <c r="AM28" s="54">
        <v>9</v>
      </c>
      <c r="AN28" s="54">
        <v>8</v>
      </c>
      <c r="AO28" s="54">
        <v>15</v>
      </c>
      <c r="AP28" s="55">
        <f t="shared" si="1"/>
        <v>688</v>
      </c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</row>
    <row r="29" spans="2:67" s="11" customFormat="1" ht="12.75" customHeight="1">
      <c r="B29" s="51" t="s">
        <v>63</v>
      </c>
      <c r="C29" s="52"/>
      <c r="D29" s="52"/>
      <c r="E29" s="52"/>
      <c r="F29" s="52"/>
      <c r="G29" s="52"/>
      <c r="H29" s="52"/>
      <c r="I29" s="52"/>
      <c r="J29" s="52"/>
      <c r="K29" s="52"/>
      <c r="L29" s="53" t="s">
        <v>64</v>
      </c>
      <c r="M29" s="54">
        <v>70</v>
      </c>
      <c r="N29" s="55">
        <v>69</v>
      </c>
      <c r="O29" s="55">
        <v>34</v>
      </c>
      <c r="P29" s="55">
        <v>88</v>
      </c>
      <c r="Q29" s="55">
        <v>47</v>
      </c>
      <c r="R29" s="55">
        <v>80</v>
      </c>
      <c r="S29" s="55">
        <v>110</v>
      </c>
      <c r="T29" s="55">
        <v>31</v>
      </c>
      <c r="U29" s="55">
        <v>35</v>
      </c>
      <c r="V29" s="55">
        <v>43</v>
      </c>
      <c r="W29" s="55">
        <v>19</v>
      </c>
      <c r="X29" s="55">
        <v>23</v>
      </c>
      <c r="Y29" s="55">
        <v>37</v>
      </c>
      <c r="Z29" s="55">
        <v>14</v>
      </c>
      <c r="AA29" s="55">
        <v>30</v>
      </c>
      <c r="AB29" s="55">
        <v>43</v>
      </c>
      <c r="AC29" s="55">
        <v>18</v>
      </c>
      <c r="AD29" s="55">
        <v>49</v>
      </c>
      <c r="AE29" s="55">
        <v>39</v>
      </c>
      <c r="AF29" s="55">
        <v>27</v>
      </c>
      <c r="AG29" s="55">
        <v>16</v>
      </c>
      <c r="AH29" s="55">
        <v>0</v>
      </c>
      <c r="AI29" s="55">
        <v>35</v>
      </c>
      <c r="AJ29" s="55">
        <v>15</v>
      </c>
      <c r="AK29" s="55">
        <v>14</v>
      </c>
      <c r="AL29" s="55">
        <v>41</v>
      </c>
      <c r="AM29" s="55">
        <v>8</v>
      </c>
      <c r="AN29" s="55">
        <v>6</v>
      </c>
      <c r="AO29" s="55">
        <v>13</v>
      </c>
      <c r="AP29" s="55">
        <f t="shared" si="1"/>
        <v>1054</v>
      </c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</row>
    <row r="30" spans="2:67" s="11" customFormat="1" ht="12.75" customHeight="1">
      <c r="B30" s="51" t="s">
        <v>65</v>
      </c>
      <c r="C30" s="52"/>
      <c r="D30" s="52"/>
      <c r="E30" s="52"/>
      <c r="F30" s="52"/>
      <c r="G30" s="52"/>
      <c r="H30" s="52"/>
      <c r="I30" s="52"/>
      <c r="J30" s="52"/>
      <c r="K30" s="52"/>
      <c r="L30" s="53" t="s">
        <v>66</v>
      </c>
      <c r="M30" s="54">
        <v>161</v>
      </c>
      <c r="N30" s="55">
        <v>174</v>
      </c>
      <c r="O30" s="55">
        <v>0</v>
      </c>
      <c r="P30" s="55">
        <v>41</v>
      </c>
      <c r="Q30" s="55">
        <v>10</v>
      </c>
      <c r="R30" s="55">
        <v>7</v>
      </c>
      <c r="S30" s="55">
        <v>15</v>
      </c>
      <c r="T30" s="55">
        <v>0</v>
      </c>
      <c r="U30" s="55">
        <v>5</v>
      </c>
      <c r="V30" s="55">
        <v>58</v>
      </c>
      <c r="W30" s="55">
        <v>8</v>
      </c>
      <c r="X30" s="55">
        <v>16</v>
      </c>
      <c r="Y30" s="55">
        <v>13</v>
      </c>
      <c r="Z30" s="55">
        <v>0</v>
      </c>
      <c r="AA30" s="55">
        <v>100</v>
      </c>
      <c r="AB30" s="55">
        <v>12</v>
      </c>
      <c r="AC30" s="55">
        <v>24</v>
      </c>
      <c r="AD30" s="55">
        <v>14</v>
      </c>
      <c r="AE30" s="55">
        <v>7</v>
      </c>
      <c r="AF30" s="55">
        <v>9</v>
      </c>
      <c r="AG30" s="55">
        <v>11</v>
      </c>
      <c r="AH30" s="55">
        <v>0</v>
      </c>
      <c r="AI30" s="55">
        <v>14</v>
      </c>
      <c r="AJ30" s="55">
        <v>9</v>
      </c>
      <c r="AK30" s="55">
        <v>0</v>
      </c>
      <c r="AL30" s="55">
        <v>5</v>
      </c>
      <c r="AM30" s="55">
        <v>0</v>
      </c>
      <c r="AN30" s="55">
        <v>7</v>
      </c>
      <c r="AO30" s="55">
        <v>27</v>
      </c>
      <c r="AP30" s="55">
        <f t="shared" si="1"/>
        <v>747</v>
      </c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</row>
    <row r="31" spans="2:67" s="11" customFormat="1" ht="12.75" customHeight="1">
      <c r="B31" s="51" t="s">
        <v>67</v>
      </c>
      <c r="C31" s="52"/>
      <c r="D31" s="52"/>
      <c r="E31" s="52"/>
      <c r="F31" s="52"/>
      <c r="G31" s="52"/>
      <c r="H31" s="52"/>
      <c r="I31" s="52"/>
      <c r="J31" s="52"/>
      <c r="K31" s="52"/>
      <c r="L31" s="53" t="s">
        <v>68</v>
      </c>
      <c r="M31" s="54">
        <v>153</v>
      </c>
      <c r="N31" s="55">
        <v>174</v>
      </c>
      <c r="O31" s="55">
        <v>0</v>
      </c>
      <c r="P31" s="55">
        <v>31</v>
      </c>
      <c r="Q31" s="55">
        <v>10</v>
      </c>
      <c r="R31" s="55">
        <v>7</v>
      </c>
      <c r="S31" s="55">
        <v>11</v>
      </c>
      <c r="T31" s="55">
        <v>0</v>
      </c>
      <c r="U31" s="55">
        <v>5</v>
      </c>
      <c r="V31" s="55">
        <v>58</v>
      </c>
      <c r="W31" s="55">
        <v>8</v>
      </c>
      <c r="X31" s="55">
        <v>16</v>
      </c>
      <c r="Y31" s="55">
        <v>4</v>
      </c>
      <c r="Z31" s="55">
        <v>0</v>
      </c>
      <c r="AA31" s="55">
        <v>100</v>
      </c>
      <c r="AB31" s="55">
        <v>12</v>
      </c>
      <c r="AC31" s="55">
        <v>24</v>
      </c>
      <c r="AD31" s="55">
        <v>0</v>
      </c>
      <c r="AE31" s="55">
        <v>7</v>
      </c>
      <c r="AF31" s="55">
        <v>9</v>
      </c>
      <c r="AG31" s="55">
        <v>11</v>
      </c>
      <c r="AH31" s="55">
        <v>0</v>
      </c>
      <c r="AI31" s="55">
        <v>14</v>
      </c>
      <c r="AJ31" s="55">
        <v>9</v>
      </c>
      <c r="AK31" s="55">
        <v>0</v>
      </c>
      <c r="AL31" s="55">
        <v>5</v>
      </c>
      <c r="AM31" s="55">
        <v>0</v>
      </c>
      <c r="AN31" s="55">
        <v>7</v>
      </c>
      <c r="AO31" s="55">
        <v>27</v>
      </c>
      <c r="AP31" s="55">
        <f t="shared" si="1"/>
        <v>702</v>
      </c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</row>
    <row r="32" spans="2:67" s="11" customFormat="1" ht="12.75" customHeight="1">
      <c r="B32" s="51" t="s">
        <v>69</v>
      </c>
      <c r="C32" s="52"/>
      <c r="D32" s="52"/>
      <c r="E32" s="52"/>
      <c r="F32" s="52"/>
      <c r="G32" s="52"/>
      <c r="H32" s="52"/>
      <c r="I32" s="52"/>
      <c r="J32" s="52"/>
      <c r="K32" s="52"/>
      <c r="L32" s="53" t="s">
        <v>70</v>
      </c>
      <c r="M32" s="54">
        <v>8</v>
      </c>
      <c r="N32" s="55">
        <v>0</v>
      </c>
      <c r="O32" s="55">
        <v>0</v>
      </c>
      <c r="P32" s="55">
        <v>10</v>
      </c>
      <c r="Q32" s="55">
        <v>0</v>
      </c>
      <c r="R32" s="55">
        <v>0</v>
      </c>
      <c r="S32" s="55">
        <v>4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9</v>
      </c>
      <c r="Z32" s="55">
        <v>0</v>
      </c>
      <c r="AA32" s="55">
        <v>0</v>
      </c>
      <c r="AB32" s="55">
        <v>0</v>
      </c>
      <c r="AC32" s="55">
        <v>0</v>
      </c>
      <c r="AD32" s="55">
        <v>14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f t="shared" si="1"/>
        <v>45</v>
      </c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</row>
    <row r="33" spans="2:67" s="11" customFormat="1" ht="12" customHeight="1">
      <c r="B33" s="67" t="s">
        <v>71</v>
      </c>
      <c r="C33" s="68"/>
      <c r="D33" s="68"/>
      <c r="E33" s="68"/>
      <c r="F33" s="68"/>
      <c r="G33" s="68"/>
      <c r="H33" s="68"/>
      <c r="I33" s="68"/>
      <c r="J33" s="68"/>
      <c r="K33" s="69"/>
      <c r="L33" s="53" t="s">
        <v>72</v>
      </c>
      <c r="M33" s="54">
        <v>1825</v>
      </c>
      <c r="N33" s="55">
        <v>2430</v>
      </c>
      <c r="O33" s="55">
        <v>590</v>
      </c>
      <c r="P33" s="55">
        <v>2306</v>
      </c>
      <c r="Q33" s="55">
        <v>1125</v>
      </c>
      <c r="R33" s="55">
        <v>1452</v>
      </c>
      <c r="S33" s="55">
        <v>1430</v>
      </c>
      <c r="T33" s="55">
        <v>318</v>
      </c>
      <c r="U33" s="55">
        <v>1312</v>
      </c>
      <c r="V33" s="55">
        <v>795</v>
      </c>
      <c r="W33" s="55">
        <v>752</v>
      </c>
      <c r="X33" s="55">
        <v>927</v>
      </c>
      <c r="Y33" s="55">
        <v>935</v>
      </c>
      <c r="Z33" s="55">
        <v>465</v>
      </c>
      <c r="AA33" s="55">
        <v>2197</v>
      </c>
      <c r="AB33" s="55">
        <v>971</v>
      </c>
      <c r="AC33" s="55">
        <v>808</v>
      </c>
      <c r="AD33" s="55">
        <v>717</v>
      </c>
      <c r="AE33" s="55">
        <v>1277</v>
      </c>
      <c r="AF33" s="55">
        <v>577</v>
      </c>
      <c r="AG33" s="55">
        <v>513</v>
      </c>
      <c r="AH33" s="55">
        <v>560</v>
      </c>
      <c r="AI33" s="55">
        <v>849</v>
      </c>
      <c r="AJ33" s="55">
        <v>390</v>
      </c>
      <c r="AK33" s="55">
        <v>446</v>
      </c>
      <c r="AL33" s="55">
        <v>385</v>
      </c>
      <c r="AM33" s="55">
        <v>427</v>
      </c>
      <c r="AN33" s="55">
        <v>194</v>
      </c>
      <c r="AO33" s="55">
        <v>515</v>
      </c>
      <c r="AP33" s="55">
        <f>SUM(M33:AO33)</f>
        <v>27488</v>
      </c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</row>
    <row r="34" spans="2:67" s="11" customFormat="1" ht="12.75" customHeight="1">
      <c r="B34" s="67" t="s">
        <v>73</v>
      </c>
      <c r="C34" s="68"/>
      <c r="D34" s="68"/>
      <c r="E34" s="68"/>
      <c r="F34" s="68"/>
      <c r="G34" s="68"/>
      <c r="H34" s="68"/>
      <c r="I34" s="68"/>
      <c r="J34" s="68"/>
      <c r="K34" s="69"/>
      <c r="L34" s="53" t="s">
        <v>74</v>
      </c>
      <c r="M34" s="54">
        <v>1014</v>
      </c>
      <c r="N34" s="55">
        <v>921</v>
      </c>
      <c r="O34" s="55">
        <v>64</v>
      </c>
      <c r="P34" s="55">
        <v>104</v>
      </c>
      <c r="Q34" s="55">
        <v>53</v>
      </c>
      <c r="R34" s="55">
        <v>38</v>
      </c>
      <c r="S34" s="55">
        <v>112</v>
      </c>
      <c r="T34" s="55">
        <v>48</v>
      </c>
      <c r="U34" s="55">
        <v>30</v>
      </c>
      <c r="V34" s="55">
        <v>94</v>
      </c>
      <c r="W34" s="55">
        <v>111</v>
      </c>
      <c r="X34" s="55">
        <v>65</v>
      </c>
      <c r="Y34" s="55">
        <v>116</v>
      </c>
      <c r="Z34" s="55">
        <v>88</v>
      </c>
      <c r="AA34" s="55">
        <v>655</v>
      </c>
      <c r="AB34" s="55">
        <v>148</v>
      </c>
      <c r="AC34" s="55">
        <v>423</v>
      </c>
      <c r="AD34" s="55">
        <v>50</v>
      </c>
      <c r="AE34" s="55">
        <v>80</v>
      </c>
      <c r="AF34" s="55">
        <v>30</v>
      </c>
      <c r="AG34" s="55">
        <v>72</v>
      </c>
      <c r="AH34" s="55">
        <v>185</v>
      </c>
      <c r="AI34" s="55">
        <v>64</v>
      </c>
      <c r="AJ34" s="55">
        <v>35</v>
      </c>
      <c r="AK34" s="55">
        <v>68</v>
      </c>
      <c r="AL34" s="55">
        <v>31</v>
      </c>
      <c r="AM34" s="55">
        <v>76</v>
      </c>
      <c r="AN34" s="55">
        <v>36</v>
      </c>
      <c r="AO34" s="55">
        <v>33</v>
      </c>
      <c r="AP34" s="55">
        <f>SUM(M34:AO34)</f>
        <v>4844</v>
      </c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2:67" s="11" customFormat="1" ht="12.75" customHeight="1">
      <c r="B35" s="67" t="s">
        <v>75</v>
      </c>
      <c r="C35" s="68"/>
      <c r="D35" s="68"/>
      <c r="E35" s="68"/>
      <c r="F35" s="68"/>
      <c r="G35" s="68"/>
      <c r="H35" s="68"/>
      <c r="I35" s="68"/>
      <c r="J35" s="68"/>
      <c r="K35" s="69"/>
      <c r="L35" s="53" t="s">
        <v>76</v>
      </c>
      <c r="M35" s="54">
        <v>811</v>
      </c>
      <c r="N35" s="55">
        <v>1509</v>
      </c>
      <c r="O35" s="55">
        <v>526</v>
      </c>
      <c r="P35" s="55">
        <v>2202</v>
      </c>
      <c r="Q35" s="55">
        <v>1072</v>
      </c>
      <c r="R35" s="55">
        <v>1414</v>
      </c>
      <c r="S35" s="55">
        <v>1318</v>
      </c>
      <c r="T35" s="55">
        <v>270</v>
      </c>
      <c r="U35" s="55">
        <v>1282</v>
      </c>
      <c r="V35" s="55">
        <v>701</v>
      </c>
      <c r="W35" s="55">
        <v>641</v>
      </c>
      <c r="X35" s="55">
        <v>862</v>
      </c>
      <c r="Y35" s="55">
        <v>819</v>
      </c>
      <c r="Z35" s="55">
        <v>377</v>
      </c>
      <c r="AA35" s="55">
        <v>1542</v>
      </c>
      <c r="AB35" s="55">
        <v>823</v>
      </c>
      <c r="AC35" s="55">
        <v>385</v>
      </c>
      <c r="AD35" s="55">
        <v>667</v>
      </c>
      <c r="AE35" s="55">
        <v>1197</v>
      </c>
      <c r="AF35" s="55">
        <v>547</v>
      </c>
      <c r="AG35" s="55">
        <v>441</v>
      </c>
      <c r="AH35" s="55">
        <v>375</v>
      </c>
      <c r="AI35" s="55">
        <v>785</v>
      </c>
      <c r="AJ35" s="55">
        <v>355</v>
      </c>
      <c r="AK35" s="55">
        <v>378</v>
      </c>
      <c r="AL35" s="55">
        <v>354</v>
      </c>
      <c r="AM35" s="55">
        <v>351</v>
      </c>
      <c r="AN35" s="55">
        <v>158</v>
      </c>
      <c r="AO35" s="55">
        <v>482</v>
      </c>
      <c r="AP35" s="55">
        <f>SUM(M35:AO35)</f>
        <v>22644</v>
      </c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2:67" s="11" customFormat="1" ht="12.75" customHeight="1">
      <c r="B36" s="67" t="s">
        <v>77</v>
      </c>
      <c r="C36" s="68"/>
      <c r="D36" s="68"/>
      <c r="E36" s="68"/>
      <c r="F36" s="68"/>
      <c r="G36" s="68"/>
      <c r="H36" s="68"/>
      <c r="I36" s="68"/>
      <c r="J36" s="68"/>
      <c r="K36" s="69"/>
      <c r="L36" s="53" t="s">
        <v>78</v>
      </c>
      <c r="M36" s="54">
        <v>7843</v>
      </c>
      <c r="N36" s="55">
        <v>11545</v>
      </c>
      <c r="O36" s="55">
        <v>3143</v>
      </c>
      <c r="P36" s="55">
        <v>11933</v>
      </c>
      <c r="Q36" s="55">
        <v>8490</v>
      </c>
      <c r="R36" s="55">
        <v>12922</v>
      </c>
      <c r="S36" s="55">
        <v>15868</v>
      </c>
      <c r="T36" s="55">
        <v>3222</v>
      </c>
      <c r="U36" s="55">
        <v>11178</v>
      </c>
      <c r="V36" s="55">
        <v>6721</v>
      </c>
      <c r="W36" s="55">
        <v>2824</v>
      </c>
      <c r="X36" s="55">
        <v>6170</v>
      </c>
      <c r="Y36" s="55">
        <v>7743</v>
      </c>
      <c r="Z36" s="55">
        <v>3287</v>
      </c>
      <c r="AA36" s="55">
        <v>17535</v>
      </c>
      <c r="AB36" s="55">
        <v>5210</v>
      </c>
      <c r="AC36" s="55">
        <v>5728</v>
      </c>
      <c r="AD36" s="55">
        <v>6110</v>
      </c>
      <c r="AE36" s="55">
        <v>8745</v>
      </c>
      <c r="AF36" s="55">
        <v>4312</v>
      </c>
      <c r="AG36" s="55">
        <v>3416</v>
      </c>
      <c r="AH36" s="55">
        <v>3308</v>
      </c>
      <c r="AI36" s="55">
        <v>5334</v>
      </c>
      <c r="AJ36" s="55">
        <v>3906</v>
      </c>
      <c r="AK36" s="55">
        <v>3306</v>
      </c>
      <c r="AL36" s="55">
        <v>3779</v>
      </c>
      <c r="AM36" s="55">
        <v>1947</v>
      </c>
      <c r="AN36" s="55">
        <v>1178</v>
      </c>
      <c r="AO36" s="55">
        <v>2298</v>
      </c>
      <c r="AP36" s="55">
        <f>SUM(M36:AO36)</f>
        <v>189001</v>
      </c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</row>
    <row r="37" spans="2:67" s="11" customFormat="1" ht="12.75" customHeight="1">
      <c r="B37" s="67" t="s">
        <v>79</v>
      </c>
      <c r="C37" s="68"/>
      <c r="D37" s="68"/>
      <c r="E37" s="68"/>
      <c r="F37" s="68"/>
      <c r="G37" s="68"/>
      <c r="H37" s="68"/>
      <c r="I37" s="68"/>
      <c r="J37" s="68"/>
      <c r="K37" s="69"/>
      <c r="L37" s="53" t="s">
        <v>80</v>
      </c>
      <c r="M37" s="54">
        <v>3140</v>
      </c>
      <c r="N37" s="55">
        <v>3140</v>
      </c>
      <c r="O37" s="55">
        <v>285</v>
      </c>
      <c r="P37" s="55">
        <v>509</v>
      </c>
      <c r="Q37" s="55">
        <v>377</v>
      </c>
      <c r="R37" s="55">
        <v>695</v>
      </c>
      <c r="S37" s="55">
        <v>1183</v>
      </c>
      <c r="T37" s="55">
        <v>438</v>
      </c>
      <c r="U37" s="55">
        <v>321</v>
      </c>
      <c r="V37" s="55">
        <v>635</v>
      </c>
      <c r="W37" s="55">
        <v>583</v>
      </c>
      <c r="X37" s="55">
        <v>535</v>
      </c>
      <c r="Y37" s="55">
        <v>1017</v>
      </c>
      <c r="Z37" s="55">
        <v>412</v>
      </c>
      <c r="AA37" s="55">
        <v>2643</v>
      </c>
      <c r="AB37" s="55">
        <v>625</v>
      </c>
      <c r="AC37" s="55">
        <v>2700</v>
      </c>
      <c r="AD37" s="55">
        <v>279</v>
      </c>
      <c r="AE37" s="55">
        <v>534</v>
      </c>
      <c r="AF37" s="55">
        <v>517</v>
      </c>
      <c r="AG37" s="55">
        <v>432</v>
      </c>
      <c r="AH37" s="55">
        <v>915</v>
      </c>
      <c r="AI37" s="55">
        <v>434</v>
      </c>
      <c r="AJ37" s="55">
        <v>340</v>
      </c>
      <c r="AK37" s="55">
        <v>506</v>
      </c>
      <c r="AL37" s="55">
        <v>395</v>
      </c>
      <c r="AM37" s="55">
        <v>400</v>
      </c>
      <c r="AN37" s="55">
        <v>150</v>
      </c>
      <c r="AO37" s="55">
        <v>158</v>
      </c>
      <c r="AP37" s="55">
        <f>SUM(M37:AO37)</f>
        <v>24298</v>
      </c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</row>
    <row r="38" spans="2:67" s="11" customFormat="1" ht="12.75" customHeight="1">
      <c r="B38" s="67" t="s">
        <v>81</v>
      </c>
      <c r="C38" s="68"/>
      <c r="D38" s="68"/>
      <c r="E38" s="68"/>
      <c r="F38" s="68"/>
      <c r="G38" s="68"/>
      <c r="H38" s="68"/>
      <c r="I38" s="68"/>
      <c r="J38" s="68"/>
      <c r="K38" s="69"/>
      <c r="L38" s="53" t="s">
        <v>82</v>
      </c>
      <c r="M38" s="54">
        <v>4703</v>
      </c>
      <c r="N38" s="55">
        <v>8405</v>
      </c>
      <c r="O38" s="55">
        <v>2858</v>
      </c>
      <c r="P38" s="55">
        <v>11424</v>
      </c>
      <c r="Q38" s="55">
        <v>8113</v>
      </c>
      <c r="R38" s="55">
        <v>12227</v>
      </c>
      <c r="S38" s="55">
        <v>14685</v>
      </c>
      <c r="T38" s="55">
        <v>2784</v>
      </c>
      <c r="U38" s="55">
        <v>10857</v>
      </c>
      <c r="V38" s="55">
        <v>6086</v>
      </c>
      <c r="W38" s="55">
        <v>2241</v>
      </c>
      <c r="X38" s="55">
        <v>5635</v>
      </c>
      <c r="Y38" s="55">
        <v>6726</v>
      </c>
      <c r="Z38" s="55">
        <v>2875</v>
      </c>
      <c r="AA38" s="55">
        <v>14892</v>
      </c>
      <c r="AB38" s="55">
        <v>4585</v>
      </c>
      <c r="AC38" s="55">
        <v>3028</v>
      </c>
      <c r="AD38" s="55">
        <v>5831</v>
      </c>
      <c r="AE38" s="55">
        <v>8211</v>
      </c>
      <c r="AF38" s="55">
        <v>3795</v>
      </c>
      <c r="AG38" s="55">
        <v>2984</v>
      </c>
      <c r="AH38" s="55">
        <v>2393</v>
      </c>
      <c r="AI38" s="55">
        <v>4900</v>
      </c>
      <c r="AJ38" s="55">
        <v>3566</v>
      </c>
      <c r="AK38" s="55">
        <v>2800</v>
      </c>
      <c r="AL38" s="55">
        <v>3384</v>
      </c>
      <c r="AM38" s="55">
        <v>1547</v>
      </c>
      <c r="AN38" s="55">
        <v>1028</v>
      </c>
      <c r="AO38" s="55">
        <v>2140</v>
      </c>
      <c r="AP38" s="55">
        <f>SUM(M38:AO38)</f>
        <v>164703</v>
      </c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</row>
    <row r="39" spans="2:67" s="11" customFormat="1" ht="12.75" customHeight="1">
      <c r="B39" s="67" t="s">
        <v>83</v>
      </c>
      <c r="C39" s="68"/>
      <c r="D39" s="68"/>
      <c r="E39" s="68"/>
      <c r="F39" s="68"/>
      <c r="G39" s="68"/>
      <c r="H39" s="68"/>
      <c r="I39" s="68"/>
      <c r="J39" s="68"/>
      <c r="K39" s="69"/>
      <c r="L39" s="53" t="s">
        <v>84</v>
      </c>
      <c r="M39" s="54">
        <v>5291</v>
      </c>
      <c r="N39" s="55">
        <v>3070</v>
      </c>
      <c r="O39" s="55">
        <v>732</v>
      </c>
      <c r="P39" s="55">
        <v>1620</v>
      </c>
      <c r="Q39" s="55">
        <v>783</v>
      </c>
      <c r="R39" s="55">
        <v>1419</v>
      </c>
      <c r="S39" s="55">
        <v>1811</v>
      </c>
      <c r="T39" s="55">
        <v>577</v>
      </c>
      <c r="U39" s="55">
        <v>952</v>
      </c>
      <c r="V39" s="55">
        <v>1105</v>
      </c>
      <c r="W39" s="55">
        <v>808</v>
      </c>
      <c r="X39" s="55">
        <v>845</v>
      </c>
      <c r="Y39" s="55">
        <v>1283</v>
      </c>
      <c r="Z39" s="55">
        <v>578</v>
      </c>
      <c r="AA39" s="55">
        <v>2617</v>
      </c>
      <c r="AB39" s="55">
        <v>1139</v>
      </c>
      <c r="AC39" s="55">
        <v>1293</v>
      </c>
      <c r="AD39" s="55">
        <v>1013</v>
      </c>
      <c r="AE39" s="55">
        <v>1348</v>
      </c>
      <c r="AF39" s="55">
        <v>727</v>
      </c>
      <c r="AG39" s="55">
        <v>480</v>
      </c>
      <c r="AH39" s="55">
        <v>600</v>
      </c>
      <c r="AI39" s="55">
        <v>706</v>
      </c>
      <c r="AJ39" s="55">
        <v>507</v>
      </c>
      <c r="AK39" s="55">
        <v>428</v>
      </c>
      <c r="AL39" s="55">
        <v>616</v>
      </c>
      <c r="AM39" s="55">
        <v>341</v>
      </c>
      <c r="AN39" s="55">
        <v>286</v>
      </c>
      <c r="AO39" s="55">
        <v>794</v>
      </c>
      <c r="AP39" s="55">
        <f>SUM(M39:AO39)</f>
        <v>33769</v>
      </c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2:67" s="11" customFormat="1" ht="12.75" customHeight="1">
      <c r="B40" s="67" t="s">
        <v>85</v>
      </c>
      <c r="C40" s="68"/>
      <c r="D40" s="68"/>
      <c r="E40" s="68"/>
      <c r="F40" s="68"/>
      <c r="G40" s="68"/>
      <c r="H40" s="68"/>
      <c r="I40" s="68"/>
      <c r="J40" s="68"/>
      <c r="K40" s="69"/>
      <c r="L40" s="53" t="s">
        <v>86</v>
      </c>
      <c r="M40" s="54">
        <v>3274</v>
      </c>
      <c r="N40" s="55">
        <v>1961</v>
      </c>
      <c r="O40" s="55">
        <v>281</v>
      </c>
      <c r="P40" s="55">
        <v>493</v>
      </c>
      <c r="Q40" s="55">
        <v>284</v>
      </c>
      <c r="R40" s="55">
        <v>511</v>
      </c>
      <c r="S40" s="55">
        <v>0</v>
      </c>
      <c r="T40" s="55">
        <v>316</v>
      </c>
      <c r="U40" s="55">
        <v>317</v>
      </c>
      <c r="V40" s="55">
        <v>479</v>
      </c>
      <c r="W40" s="55">
        <v>416</v>
      </c>
      <c r="X40" s="55">
        <v>353</v>
      </c>
      <c r="Y40" s="55">
        <v>305</v>
      </c>
      <c r="Z40" s="55">
        <v>313</v>
      </c>
      <c r="AA40" s="55">
        <v>1815</v>
      </c>
      <c r="AB40" s="55">
        <v>536</v>
      </c>
      <c r="AC40" s="55">
        <v>768</v>
      </c>
      <c r="AD40" s="55">
        <v>0</v>
      </c>
      <c r="AE40" s="55">
        <v>409</v>
      </c>
      <c r="AF40" s="55">
        <v>200</v>
      </c>
      <c r="AG40" s="55">
        <v>269</v>
      </c>
      <c r="AH40" s="55">
        <v>600</v>
      </c>
      <c r="AI40" s="55">
        <v>329</v>
      </c>
      <c r="AJ40" s="55">
        <v>273</v>
      </c>
      <c r="AK40" s="55">
        <v>149</v>
      </c>
      <c r="AL40" s="55">
        <v>167</v>
      </c>
      <c r="AM40" s="55">
        <v>227</v>
      </c>
      <c r="AN40" s="55">
        <v>230</v>
      </c>
      <c r="AO40" s="55">
        <v>353</v>
      </c>
      <c r="AP40" s="55">
        <f>SUM(M40:AO40)</f>
        <v>15628</v>
      </c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2:67" s="11" customFormat="1" ht="12.75" customHeight="1">
      <c r="B41" s="67" t="s">
        <v>87</v>
      </c>
      <c r="C41" s="68"/>
      <c r="D41" s="68"/>
      <c r="E41" s="68"/>
      <c r="F41" s="68"/>
      <c r="G41" s="68"/>
      <c r="H41" s="68"/>
      <c r="I41" s="68"/>
      <c r="J41" s="68"/>
      <c r="K41" s="69"/>
      <c r="L41" s="53" t="s">
        <v>88</v>
      </c>
      <c r="M41" s="54">
        <v>2017</v>
      </c>
      <c r="N41" s="55">
        <v>1109</v>
      </c>
      <c r="O41" s="55">
        <v>451</v>
      </c>
      <c r="P41" s="55">
        <v>1127</v>
      </c>
      <c r="Q41" s="55">
        <v>499</v>
      </c>
      <c r="R41" s="55">
        <v>908</v>
      </c>
      <c r="S41" s="55">
        <v>1811</v>
      </c>
      <c r="T41" s="55">
        <v>261</v>
      </c>
      <c r="U41" s="55">
        <v>635</v>
      </c>
      <c r="V41" s="55">
        <v>626</v>
      </c>
      <c r="W41" s="55">
        <v>392</v>
      </c>
      <c r="X41" s="55">
        <v>492</v>
      </c>
      <c r="Y41" s="55">
        <v>978</v>
      </c>
      <c r="Z41" s="55">
        <v>265</v>
      </c>
      <c r="AA41" s="55">
        <v>802</v>
      </c>
      <c r="AB41" s="55">
        <v>603</v>
      </c>
      <c r="AC41" s="55">
        <v>525</v>
      </c>
      <c r="AD41" s="55">
        <v>1013</v>
      </c>
      <c r="AE41" s="55">
        <v>939</v>
      </c>
      <c r="AF41" s="55">
        <v>527</v>
      </c>
      <c r="AG41" s="55">
        <v>211</v>
      </c>
      <c r="AH41" s="55">
        <v>0</v>
      </c>
      <c r="AI41" s="55">
        <v>377</v>
      </c>
      <c r="AJ41" s="55">
        <v>234</v>
      </c>
      <c r="AK41" s="55">
        <v>279</v>
      </c>
      <c r="AL41" s="55">
        <v>449</v>
      </c>
      <c r="AM41" s="55">
        <v>114</v>
      </c>
      <c r="AN41" s="55">
        <v>56</v>
      </c>
      <c r="AO41" s="55">
        <v>441</v>
      </c>
      <c r="AP41" s="55">
        <f>SUM(M41:AO41)</f>
        <v>18141</v>
      </c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2:67" s="11" customFormat="1" ht="12.75" customHeight="1">
      <c r="B42" s="67" t="s">
        <v>89</v>
      </c>
      <c r="C42" s="68"/>
      <c r="D42" s="68"/>
      <c r="E42" s="68"/>
      <c r="F42" s="68"/>
      <c r="G42" s="68"/>
      <c r="H42" s="68"/>
      <c r="I42" s="68"/>
      <c r="J42" s="68"/>
      <c r="K42" s="69"/>
      <c r="L42" s="53" t="s">
        <v>90</v>
      </c>
      <c r="M42" s="54">
        <v>2954</v>
      </c>
      <c r="N42" s="55">
        <v>4178</v>
      </c>
      <c r="O42" s="55">
        <v>0</v>
      </c>
      <c r="P42" s="55">
        <v>828</v>
      </c>
      <c r="Q42" s="55">
        <v>169</v>
      </c>
      <c r="R42" s="55">
        <v>263</v>
      </c>
      <c r="S42" s="55">
        <v>357</v>
      </c>
      <c r="T42" s="55">
        <v>0</v>
      </c>
      <c r="U42" s="55">
        <v>88</v>
      </c>
      <c r="V42" s="55">
        <v>415</v>
      </c>
      <c r="W42" s="55">
        <v>68</v>
      </c>
      <c r="X42" s="55">
        <v>230</v>
      </c>
      <c r="Y42" s="55">
        <v>130</v>
      </c>
      <c r="Z42" s="55">
        <v>0</v>
      </c>
      <c r="AA42" s="55">
        <v>2270</v>
      </c>
      <c r="AB42" s="55">
        <v>101</v>
      </c>
      <c r="AC42" s="55">
        <v>300</v>
      </c>
      <c r="AD42" s="55">
        <v>53</v>
      </c>
      <c r="AE42" s="55">
        <v>101</v>
      </c>
      <c r="AF42" s="55">
        <v>108</v>
      </c>
      <c r="AG42" s="55">
        <v>50</v>
      </c>
      <c r="AH42" s="55">
        <v>0</v>
      </c>
      <c r="AI42" s="55">
        <v>105</v>
      </c>
      <c r="AJ42" s="55">
        <v>96</v>
      </c>
      <c r="AK42" s="55">
        <v>0</v>
      </c>
      <c r="AL42" s="55">
        <v>85</v>
      </c>
      <c r="AM42" s="55">
        <v>0</v>
      </c>
      <c r="AN42" s="55">
        <v>50</v>
      </c>
      <c r="AO42" s="55">
        <v>283</v>
      </c>
      <c r="AP42" s="55">
        <f>SUM(M42:AO42)</f>
        <v>13282</v>
      </c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  <row r="43" spans="2:67" s="11" customFormat="1" ht="12.75" customHeight="1">
      <c r="B43" s="67" t="s">
        <v>91</v>
      </c>
      <c r="C43" s="68"/>
      <c r="D43" s="68"/>
      <c r="E43" s="68"/>
      <c r="F43" s="68"/>
      <c r="G43" s="68"/>
      <c r="H43" s="68"/>
      <c r="I43" s="68"/>
      <c r="J43" s="68"/>
      <c r="K43" s="69"/>
      <c r="L43" s="53" t="s">
        <v>92</v>
      </c>
      <c r="M43" s="54">
        <v>2908</v>
      </c>
      <c r="N43" s="55">
        <v>4178</v>
      </c>
      <c r="O43" s="55">
        <v>0</v>
      </c>
      <c r="P43" s="55">
        <v>599</v>
      </c>
      <c r="Q43" s="55">
        <v>169</v>
      </c>
      <c r="R43" s="55">
        <v>263</v>
      </c>
      <c r="S43" s="55">
        <v>326</v>
      </c>
      <c r="T43" s="55">
        <v>0</v>
      </c>
      <c r="U43" s="55">
        <v>88</v>
      </c>
      <c r="V43" s="55">
        <v>415</v>
      </c>
      <c r="W43" s="55">
        <v>68</v>
      </c>
      <c r="X43" s="55">
        <v>230</v>
      </c>
      <c r="Y43" s="55">
        <v>30</v>
      </c>
      <c r="Z43" s="55">
        <v>0</v>
      </c>
      <c r="AA43" s="55">
        <v>2270</v>
      </c>
      <c r="AB43" s="55">
        <v>101</v>
      </c>
      <c r="AC43" s="55">
        <v>300</v>
      </c>
      <c r="AD43" s="55">
        <v>0</v>
      </c>
      <c r="AE43" s="55">
        <v>101</v>
      </c>
      <c r="AF43" s="55">
        <v>108</v>
      </c>
      <c r="AG43" s="55">
        <v>50</v>
      </c>
      <c r="AH43" s="55">
        <v>0</v>
      </c>
      <c r="AI43" s="55">
        <v>105</v>
      </c>
      <c r="AJ43" s="55">
        <v>96</v>
      </c>
      <c r="AK43" s="55">
        <v>0</v>
      </c>
      <c r="AL43" s="55">
        <v>85</v>
      </c>
      <c r="AM43" s="55">
        <v>0</v>
      </c>
      <c r="AN43" s="55">
        <v>50</v>
      </c>
      <c r="AO43" s="55">
        <v>283</v>
      </c>
      <c r="AP43" s="55">
        <f>SUM(M43:AO43)</f>
        <v>12823</v>
      </c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</row>
    <row r="44" spans="2:67" s="11" customFormat="1" ht="12.75" customHeight="1">
      <c r="B44" s="67" t="s">
        <v>93</v>
      </c>
      <c r="C44" s="68"/>
      <c r="D44" s="68"/>
      <c r="E44" s="68"/>
      <c r="F44" s="68"/>
      <c r="G44" s="68"/>
      <c r="H44" s="68"/>
      <c r="I44" s="68"/>
      <c r="J44" s="68"/>
      <c r="K44" s="69"/>
      <c r="L44" s="53" t="s">
        <v>94</v>
      </c>
      <c r="M44" s="54">
        <v>46</v>
      </c>
      <c r="N44" s="55">
        <v>0</v>
      </c>
      <c r="O44" s="55">
        <v>0</v>
      </c>
      <c r="P44" s="55">
        <v>229</v>
      </c>
      <c r="Q44" s="55">
        <v>0</v>
      </c>
      <c r="R44" s="55">
        <v>0</v>
      </c>
      <c r="S44" s="55">
        <v>31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100</v>
      </c>
      <c r="Z44" s="55">
        <v>0</v>
      </c>
      <c r="AA44" s="55">
        <v>0</v>
      </c>
      <c r="AB44" s="55">
        <v>0</v>
      </c>
      <c r="AC44" s="55">
        <v>0</v>
      </c>
      <c r="AD44" s="55">
        <v>53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55">
        <f>SUM(M44:AO44)</f>
        <v>459</v>
      </c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</row>
    <row r="45" spans="2:67" s="11" customFormat="1" ht="12.75" customHeight="1">
      <c r="B45" s="51" t="s">
        <v>95</v>
      </c>
      <c r="C45" s="52"/>
      <c r="D45" s="52"/>
      <c r="E45" s="52"/>
      <c r="F45" s="52"/>
      <c r="G45" s="52"/>
      <c r="H45" s="52"/>
      <c r="I45" s="52"/>
      <c r="J45" s="52"/>
      <c r="K45" s="52"/>
      <c r="L45" s="53" t="s">
        <v>96</v>
      </c>
      <c r="M45" s="56">
        <f>SUM(M33/M21)</f>
        <v>27.651515151515152</v>
      </c>
      <c r="N45" s="56">
        <f>SUM(N33/N21)</f>
        <v>26.703296703296704</v>
      </c>
      <c r="O45" s="56">
        <f>SUM(O33/O21)</f>
        <v>26.818181818181817</v>
      </c>
      <c r="P45" s="56">
        <f>SUM(P33/P21)</f>
        <v>26.50574712643678</v>
      </c>
      <c r="Q45" s="56">
        <f>SUM(Q33/Q21)</f>
        <v>26.785714285714285</v>
      </c>
      <c r="R45" s="56">
        <f>SUM(R33/R21)</f>
        <v>25.473684210526315</v>
      </c>
      <c r="S45" s="56">
        <f>SUM(S33/S21)</f>
        <v>19.066666666666666</v>
      </c>
      <c r="T45" s="56">
        <f>SUM(T33/T21)</f>
        <v>28.90909090909091</v>
      </c>
      <c r="U45" s="56">
        <f>SUM(U33/U21)</f>
        <v>22.23728813559322</v>
      </c>
      <c r="V45" s="56">
        <f>SUM(V33/V21)</f>
        <v>18.488372093023255</v>
      </c>
      <c r="W45" s="56">
        <f>SUM(W33/W21)</f>
        <v>28.923076923076923</v>
      </c>
      <c r="X45" s="56">
        <f>SUM(X33/X21)</f>
        <v>23.175</v>
      </c>
      <c r="Y45" s="56">
        <f>SUM(Y33/Y21)</f>
        <v>22.804878048780488</v>
      </c>
      <c r="Z45" s="56">
        <f>SUM(Z33/Z21)</f>
        <v>22.142857142857142</v>
      </c>
      <c r="AA45" s="56">
        <f>SUM(AA33/AA21)</f>
        <v>27.810126582278482</v>
      </c>
      <c r="AB45" s="56">
        <f>SUM(AB33/AB21)</f>
        <v>27.742857142857144</v>
      </c>
      <c r="AC45" s="56">
        <f>SUM(AC33/AC21)</f>
        <v>28.857142857142858</v>
      </c>
      <c r="AD45" s="56">
        <f>SUM(AD33/AD21)</f>
        <v>27.576923076923077</v>
      </c>
      <c r="AE45" s="56">
        <f>SUM(AE33/AE21)</f>
        <v>25.03921568627451</v>
      </c>
      <c r="AF45" s="56">
        <f>SUM(AF33/AF21)</f>
        <v>30.36842105263158</v>
      </c>
      <c r="AG45" s="56">
        <f>SUM(AG33/AG21)</f>
        <v>25.65</v>
      </c>
      <c r="AH45" s="56">
        <f>SUM(AH33/AH21)</f>
        <v>26.666666666666668</v>
      </c>
      <c r="AI45" s="56">
        <f>SUM(AI33/AI21)</f>
        <v>22.342105263157894</v>
      </c>
      <c r="AJ45" s="56">
        <f>SUM(AJ33/AJ21)</f>
        <v>19.5</v>
      </c>
      <c r="AK45" s="56">
        <f>SUM(AK33/AK21)</f>
        <v>24.77777777777778</v>
      </c>
      <c r="AL45" s="56">
        <f>SUM(AL33/AL21)</f>
        <v>24.0625</v>
      </c>
      <c r="AM45" s="56">
        <f>SUM(AM33/AM21)</f>
        <v>23.72222222222222</v>
      </c>
      <c r="AN45" s="56">
        <f>SUM(AN33/AN21)</f>
        <v>24.25</v>
      </c>
      <c r="AO45" s="56">
        <f>SUM(AO33/AO21)</f>
        <v>24.523809523809526</v>
      </c>
      <c r="AP45" s="56">
        <f>SUM(AP33/AP21)</f>
        <v>25.011828935395815</v>
      </c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2:67" s="11" customFormat="1" ht="12.75" customHeight="1">
      <c r="B46" s="51" t="s">
        <v>97</v>
      </c>
      <c r="C46" s="52"/>
      <c r="D46" s="52"/>
      <c r="E46" s="52"/>
      <c r="F46" s="52"/>
      <c r="G46" s="52"/>
      <c r="H46" s="52"/>
      <c r="I46" s="52"/>
      <c r="J46" s="52"/>
      <c r="K46" s="52"/>
      <c r="L46" s="53" t="s">
        <v>98</v>
      </c>
      <c r="M46" s="56">
        <f>SUM(M36/M24)</f>
        <v>28.010714285714286</v>
      </c>
      <c r="N46" s="56">
        <f>SUM(N36/N24)</f>
        <v>30.951742627345844</v>
      </c>
      <c r="O46" s="56">
        <f>SUM(O36/O24)</f>
        <v>33.795698924731184</v>
      </c>
      <c r="P46" s="56">
        <f>SUM(P36/P24)</f>
        <v>32.60382513661202</v>
      </c>
      <c r="Q46" s="56">
        <f>SUM(Q36/Q24)</f>
        <v>35.97457627118644</v>
      </c>
      <c r="R46" s="56">
        <f>SUM(R36/R24)</f>
        <v>40.25545171339564</v>
      </c>
      <c r="S46" s="56">
        <f>SUM(S36/S24)</f>
        <v>33.9059829059829</v>
      </c>
      <c r="T46" s="56">
        <f>SUM(T36/T24)</f>
        <v>35.02173913043478</v>
      </c>
      <c r="U46" s="56">
        <f>SUM(U36/U24)</f>
        <v>35.712460063897765</v>
      </c>
      <c r="V46" s="56">
        <f>SUM(V36/V24)</f>
        <v>29.349344978165938</v>
      </c>
      <c r="W46" s="56">
        <f>SUM(W36/W24)</f>
        <v>31.377777777777776</v>
      </c>
      <c r="X46" s="56">
        <f>SUM(X36/X24)</f>
        <v>30.39408866995074</v>
      </c>
      <c r="Y46" s="56">
        <f>SUM(Y36/Y24)</f>
        <v>39.505102040816325</v>
      </c>
      <c r="Z46" s="56">
        <f>SUM(Z36/Z24)</f>
        <v>32.54455445544554</v>
      </c>
      <c r="AA46" s="56">
        <f>SUM(AA36/AA24)</f>
        <v>36.45530145530145</v>
      </c>
      <c r="AB46" s="56">
        <f>SUM(AB36/AB24)</f>
        <v>30.290697674418606</v>
      </c>
      <c r="AC46" s="56">
        <f>SUM(AC36/AC24)</f>
        <v>34.71515151515152</v>
      </c>
      <c r="AD46" s="56">
        <f>SUM(AD36/AD24)</f>
        <v>37.03030303030303</v>
      </c>
      <c r="AE46" s="56">
        <f>SUM(AE36/AE24)</f>
        <v>34.56521739130435</v>
      </c>
      <c r="AF46" s="56">
        <f>SUM(AF36/AF24)</f>
        <v>33.42635658914729</v>
      </c>
      <c r="AG46" s="56">
        <f>SUM(AG36/AG24)</f>
        <v>33.490196078431374</v>
      </c>
      <c r="AH46" s="56">
        <f>SUM(AH36/AH24)</f>
        <v>30.62962962962963</v>
      </c>
      <c r="AI46" s="56">
        <f>SUM(AI36/AI24)</f>
        <v>34.19230769230769</v>
      </c>
      <c r="AJ46" s="56">
        <f>SUM(AJ36/AJ24)</f>
        <v>35.50909090909091</v>
      </c>
      <c r="AK46" s="56">
        <f>SUM(AK36/AK24)</f>
        <v>35.93478260869565</v>
      </c>
      <c r="AL46" s="56">
        <f>SUM(AL36/AL24)</f>
        <v>33.14912280701754</v>
      </c>
      <c r="AM46" s="56">
        <f>SUM(AM36/AM24)</f>
        <v>26.671232876712327</v>
      </c>
      <c r="AN46" s="56">
        <f>SUM(AN36/AN24)</f>
        <v>24.541666666666668</v>
      </c>
      <c r="AO46" s="56">
        <f>SUM(AO36/AO24)</f>
        <v>26.72093023255814</v>
      </c>
      <c r="AP46" s="56">
        <f>SUM(AP36/AP24)</f>
        <v>33.660017809439005</v>
      </c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</row>
    <row r="47" spans="2:67" s="11" customFormat="1" ht="12.75" customHeight="1">
      <c r="B47" s="51" t="s">
        <v>99</v>
      </c>
      <c r="C47" s="52"/>
      <c r="D47" s="52"/>
      <c r="E47" s="52"/>
      <c r="F47" s="52"/>
      <c r="G47" s="52"/>
      <c r="H47" s="52"/>
      <c r="I47" s="52"/>
      <c r="J47" s="52"/>
      <c r="K47" s="52"/>
      <c r="L47" s="53" t="s">
        <v>100</v>
      </c>
      <c r="M47" s="56">
        <f>SUM(M39/M27)</f>
        <v>26.455</v>
      </c>
      <c r="N47" s="56">
        <f>SUM(N39/N27)</f>
        <v>17.34463276836158</v>
      </c>
      <c r="O47" s="56">
        <f>SUM(O39/O27)</f>
        <v>16.266666666666666</v>
      </c>
      <c r="P47" s="56">
        <f>SUM(P39/P27)</f>
        <v>15.576923076923077</v>
      </c>
      <c r="Q47" s="56">
        <f>SUM(Q39/Q27)</f>
        <v>12.629032258064516</v>
      </c>
      <c r="R47" s="56">
        <f>SUM(R39/R27)</f>
        <v>14.936842105263159</v>
      </c>
      <c r="S47" s="56">
        <f>SUM(S39/S27)</f>
        <v>16.463636363636365</v>
      </c>
      <c r="T47" s="56">
        <f>SUM(T39/T27)</f>
        <v>14.425</v>
      </c>
      <c r="U47" s="56">
        <f>SUM(U39/U27)</f>
        <v>19.04</v>
      </c>
      <c r="V47" s="56">
        <f>SUM(V39/V27)</f>
        <v>14.166666666666666</v>
      </c>
      <c r="W47" s="56">
        <f>SUM(W39/W27)</f>
        <v>24.484848484848484</v>
      </c>
      <c r="X47" s="56">
        <f>SUM(X39/X27)</f>
        <v>21.666666666666668</v>
      </c>
      <c r="Y47" s="56">
        <f>SUM(Y39/Y27)</f>
        <v>27.891304347826086</v>
      </c>
      <c r="Z47" s="56">
        <f>SUM(Z39/Z27)</f>
        <v>24.083333333333332</v>
      </c>
      <c r="AA47" s="56">
        <f>SUM(AA39/AA27)</f>
        <v>21.276422764227643</v>
      </c>
      <c r="AB47" s="56">
        <f>SUM(AB39/AB27)</f>
        <v>16.271428571428572</v>
      </c>
      <c r="AC47" s="56">
        <f>SUM(AC39/AC27)</f>
        <v>21.19672131147541</v>
      </c>
      <c r="AD47" s="56">
        <f>SUM(AD39/AD27)</f>
        <v>20.6734693877551</v>
      </c>
      <c r="AE47" s="56">
        <f>SUM(AE39/AE27)</f>
        <v>26.96</v>
      </c>
      <c r="AF47" s="56">
        <f>SUM(AF39/AF27)</f>
        <v>19.64864864864865</v>
      </c>
      <c r="AG47" s="56">
        <f>SUM(AG39/AG27)</f>
        <v>18.46153846153846</v>
      </c>
      <c r="AH47" s="56">
        <f>SUM(AH39/AH27)</f>
        <v>42.857142857142854</v>
      </c>
      <c r="AI47" s="56">
        <f>SUM(AI39/AI27)</f>
        <v>15.688888888888888</v>
      </c>
      <c r="AJ47" s="56">
        <f>SUM(AJ39/AJ27)</f>
        <v>18.107142857142858</v>
      </c>
      <c r="AK47" s="56">
        <f>SUM(AK39/AK27)</f>
        <v>17.833333333333332</v>
      </c>
      <c r="AL47" s="56">
        <f>SUM(AL39/AL27)</f>
        <v>11.622641509433961</v>
      </c>
      <c r="AM47" s="56">
        <f>SUM(AM39/AM27)</f>
        <v>20.058823529411764</v>
      </c>
      <c r="AN47" s="56">
        <f>SUM(AN39/AN27)</f>
        <v>20.428571428571427</v>
      </c>
      <c r="AO47" s="56">
        <f>SUM(AO39/AO27)</f>
        <v>28.357142857142858</v>
      </c>
      <c r="AP47" s="56">
        <f>SUM(AP39/AP27)</f>
        <v>19.38518943742824</v>
      </c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</row>
    <row r="48" spans="2:67" s="11" customFormat="1" ht="12.75" customHeight="1">
      <c r="B48" s="51" t="s">
        <v>101</v>
      </c>
      <c r="C48" s="52"/>
      <c r="D48" s="52"/>
      <c r="E48" s="52"/>
      <c r="F48" s="52"/>
      <c r="G48" s="52"/>
      <c r="H48" s="52"/>
      <c r="I48" s="52"/>
      <c r="J48" s="52"/>
      <c r="K48" s="52"/>
      <c r="L48" s="53" t="s">
        <v>102</v>
      </c>
      <c r="M48" s="56">
        <f>SUM(M42/M30)</f>
        <v>18.347826086956523</v>
      </c>
      <c r="N48" s="56">
        <f>SUM(N42/N30)</f>
        <v>24.011494252873565</v>
      </c>
      <c r="O48" s="56">
        <v>0</v>
      </c>
      <c r="P48" s="56">
        <f>SUM(P42/P30)</f>
        <v>20.195121951219512</v>
      </c>
      <c r="Q48" s="56">
        <f>SUM(Q42/Q30)</f>
        <v>16.9</v>
      </c>
      <c r="R48" s="56">
        <f>SUM(R42/R30)</f>
        <v>37.57142857142857</v>
      </c>
      <c r="S48" s="56">
        <f>SUM(S42/S30)</f>
        <v>23.8</v>
      </c>
      <c r="T48" s="56">
        <v>0</v>
      </c>
      <c r="U48" s="56">
        <f>SUM(U42/U30)</f>
        <v>17.6</v>
      </c>
      <c r="V48" s="56">
        <f>SUM(V42/V30)</f>
        <v>7.155172413793103</v>
      </c>
      <c r="W48" s="56">
        <f>SUM(W42/W30)</f>
        <v>8.5</v>
      </c>
      <c r="X48" s="56">
        <f>SUM(X42/X30)</f>
        <v>14.375</v>
      </c>
      <c r="Y48" s="56">
        <f>SUM(Y42/Y30)</f>
        <v>10</v>
      </c>
      <c r="Z48" s="56">
        <v>0</v>
      </c>
      <c r="AA48" s="56">
        <f>SUM(AA42/AA30)</f>
        <v>22.7</v>
      </c>
      <c r="AB48" s="56">
        <f>SUM(AB42/AB30)</f>
        <v>8.416666666666666</v>
      </c>
      <c r="AC48" s="56">
        <f>SUM(AC42/AC30)</f>
        <v>12.5</v>
      </c>
      <c r="AD48" s="56">
        <f>SUM(AD42/AD30)</f>
        <v>3.7857142857142856</v>
      </c>
      <c r="AE48" s="56">
        <f>SUM(AE42/AE30)</f>
        <v>14.428571428571429</v>
      </c>
      <c r="AF48" s="56">
        <f>SUM(AF42/AF30)</f>
        <v>12</v>
      </c>
      <c r="AG48" s="56">
        <f>SUM(AG42/AG30)</f>
        <v>4.545454545454546</v>
      </c>
      <c r="AH48" s="56">
        <v>0</v>
      </c>
      <c r="AI48" s="56">
        <f>SUM(AI42/AI30)</f>
        <v>7.5</v>
      </c>
      <c r="AJ48" s="56">
        <f>SUM(AJ42/AJ30)</f>
        <v>10.666666666666666</v>
      </c>
      <c r="AK48" s="56">
        <v>0</v>
      </c>
      <c r="AL48" s="56">
        <f>SUM(AL42/AL30)</f>
        <v>17</v>
      </c>
      <c r="AM48" s="56">
        <v>0</v>
      </c>
      <c r="AN48" s="56">
        <f>SUM(AN42/AN30)</f>
        <v>7.142857142857143</v>
      </c>
      <c r="AO48" s="56">
        <f>SUM(AO42/AO30)</f>
        <v>10.481481481481481</v>
      </c>
      <c r="AP48" s="56">
        <f>SUM(AP42/AP30)</f>
        <v>17.78045515394913</v>
      </c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</row>
    <row r="49" spans="2:67" s="11" customFormat="1" ht="12.75" customHeight="1">
      <c r="B49" s="50" t="s">
        <v>103</v>
      </c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</row>
    <row r="50" spans="43:67" s="11" customFormat="1" ht="12.75" customHeight="1"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</row>
    <row r="51" spans="43:67" s="11" customFormat="1" ht="12.75" customHeight="1"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</row>
    <row r="52" spans="43:67" s="11" customFormat="1" ht="12.75" customHeight="1"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</row>
    <row r="53" spans="43:67" ht="12.75"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</row>
    <row r="54" spans="43:67" ht="12.75"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</row>
    <row r="55" spans="43:67" ht="12.75"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</row>
    <row r="56" spans="43:67" ht="12.75"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</row>
    <row r="57" spans="43:67" ht="12.75"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</row>
    <row r="58" spans="43:67" ht="12.75" customHeight="1"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</row>
    <row r="59" spans="43:67" ht="12.75" customHeight="1"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</row>
    <row r="60" spans="43:67" ht="12.75" customHeight="1"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</row>
    <row r="61" spans="43:67" ht="12.75" customHeight="1"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</row>
    <row r="62" s="12" customFormat="1" ht="12"/>
  </sheetData>
  <mergeCells count="43">
    <mergeCell ref="B41:K41"/>
    <mergeCell ref="B42:K42"/>
    <mergeCell ref="B43:K43"/>
    <mergeCell ref="B44:K44"/>
    <mergeCell ref="B37:K37"/>
    <mergeCell ref="B38:K38"/>
    <mergeCell ref="B39:K39"/>
    <mergeCell ref="B40:K40"/>
    <mergeCell ref="B33:K33"/>
    <mergeCell ref="B34:K34"/>
    <mergeCell ref="B35:K35"/>
    <mergeCell ref="B36:K36"/>
    <mergeCell ref="B18:K18"/>
    <mergeCell ref="AL16:AL17"/>
    <mergeCell ref="AI16:AI17"/>
    <mergeCell ref="Z16:Z17"/>
    <mergeCell ref="AA16:AA17"/>
    <mergeCell ref="AH16:AH17"/>
    <mergeCell ref="P16:P17"/>
    <mergeCell ref="Q16:Q17"/>
    <mergeCell ref="AC16:AC17"/>
    <mergeCell ref="R16:R17"/>
    <mergeCell ref="M16:M17"/>
    <mergeCell ref="S16:S17"/>
    <mergeCell ref="AM16:AM17"/>
    <mergeCell ref="O16:O17"/>
    <mergeCell ref="Y16:Y17"/>
    <mergeCell ref="AJ16:AJ17"/>
    <mergeCell ref="AK16:AK17"/>
    <mergeCell ref="N16:N17"/>
    <mergeCell ref="AB16:AB17"/>
    <mergeCell ref="X16:X17"/>
    <mergeCell ref="AP16:AP17"/>
    <mergeCell ref="AE16:AE17"/>
    <mergeCell ref="AF16:AF17"/>
    <mergeCell ref="AN16:AN17"/>
    <mergeCell ref="AG16:AG17"/>
    <mergeCell ref="AO16:AO17"/>
    <mergeCell ref="AD16:AD17"/>
    <mergeCell ref="T16:T17"/>
    <mergeCell ref="U16:U17"/>
    <mergeCell ref="V16:V17"/>
    <mergeCell ref="W16:W17"/>
  </mergeCells>
  <printOptions/>
  <pageMargins left="0.75" right="0.75" top="1" bottom="1" header="0" footer="0"/>
  <pageSetup horizontalDpi="200" verticalDpi="200" orientation="landscape" paperSize="5" scale="40" r:id="rId3"/>
  <legacyDrawing r:id="rId2"/>
  <oleObjects>
    <oleObject progId="" shapeId="98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2007-07-25T16:11:15Z</cp:lastPrinted>
  <dcterms:created xsi:type="dcterms:W3CDTF">2005-09-05T18:56:16Z</dcterms:created>
  <dcterms:modified xsi:type="dcterms:W3CDTF">2007-07-25T16:12:20Z</dcterms:modified>
  <cp:category/>
  <cp:version/>
  <cp:contentType/>
  <cp:contentStatus/>
</cp:coreProperties>
</file>