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13-12" sheetId="1" r:id="rId1"/>
  </sheets>
  <definedNames>
    <definedName name="_xlnm.Print_Area" localSheetId="0">'Tabla 13-12'!$A$1:$AP$56</definedName>
  </definedNames>
  <calcPr fullCalcOnLoad="1"/>
</workbook>
</file>

<file path=xl/sharedStrings.xml><?xml version="1.0" encoding="utf-8"?>
<sst xmlns="http://schemas.openxmlformats.org/spreadsheetml/2006/main" count="124" uniqueCount="124">
  <si>
    <t>Dirección de Políticas Regionales y Departamentales</t>
  </si>
  <si>
    <t>Tabla Número</t>
  </si>
  <si>
    <t>Variable</t>
  </si>
  <si>
    <t>Cobertura Geográfica</t>
  </si>
  <si>
    <t>Unidad de Medida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</si>
  <si>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</si>
  <si>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</si>
  <si>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</si>
  <si>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</si>
  <si>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</si>
  <si>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</si>
  <si>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</si>
  <si>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</si>
  <si>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</si>
  <si>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</si>
  <si>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</si>
  <si>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</si>
  <si>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</si>
  <si>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</si>
  <si>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</si>
  <si>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</si>
  <si>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</si>
  <si>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</si>
  <si>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</si>
  <si>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</si>
  <si>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</si>
  <si>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</si>
  <si>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</si>
  <si>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</si>
  <si>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</si>
  <si>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</si>
  <si>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</si>
  <si>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</si>
  <si>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</si>
  <si>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</si>
  <si>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</si>
  <si>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Indicador</t>
  </si>
  <si>
    <t>DEPT. SAN MARCOS</t>
  </si>
  <si>
    <t>San Miguel Ixtahuacan</t>
  </si>
  <si>
    <t>Ocós</t>
  </si>
  <si>
    <t>Ixchiguán</t>
  </si>
  <si>
    <t>Ref. Código Campo</t>
  </si>
  <si>
    <t>11f Población de 6 a 15 años inscritos final en Primaria</t>
  </si>
  <si>
    <t>6A15PRF</t>
  </si>
  <si>
    <t>11g Población 6 a 15 años inscritos final en Primaria Hombre</t>
  </si>
  <si>
    <t>6A15PRF_H</t>
  </si>
  <si>
    <t>11h Población 6 a 15 años inscritos final en Primaria Mujer</t>
  </si>
  <si>
    <t>6A15PRF_M</t>
  </si>
  <si>
    <t>11k Población de 12 a 21 años inscrita final en Básicos</t>
  </si>
  <si>
    <t>12A21BAF</t>
  </si>
  <si>
    <t>11l Población de 12 a 21 años inscritos final Básicos Hombre</t>
  </si>
  <si>
    <t>12A21BAF_H</t>
  </si>
  <si>
    <t>11m Población de 12 a 21 años inscritos final Básicos Mujer</t>
  </si>
  <si>
    <t>12A21BAF_M</t>
  </si>
  <si>
    <t>11p Población de 15 a 21 años inscrita final en Diversificado</t>
  </si>
  <si>
    <t>15A21DVF</t>
  </si>
  <si>
    <t>11q Población de 15 a 21 años inscrita final en Diversificado Hombre</t>
  </si>
  <si>
    <t>15A21DVF_H</t>
  </si>
  <si>
    <t>11r Población de 15 a 21 años inscrita final en Diversificado Mujer</t>
  </si>
  <si>
    <t>15A21DVF_M</t>
  </si>
  <si>
    <t xml:space="preserve">Fecha de Datos </t>
  </si>
  <si>
    <t>Número de personas</t>
  </si>
  <si>
    <t>Anuario Estadístico 2005, Ministerio de Educación</t>
  </si>
  <si>
    <t>13f Población promovida en Primaria</t>
  </si>
  <si>
    <t>PRO_PR</t>
  </si>
  <si>
    <t>13g Población promovida en Primaria Hombre</t>
  </si>
  <si>
    <t>PRO_PRH</t>
  </si>
  <si>
    <t>13h Población promovida en Primaria Mujer</t>
  </si>
  <si>
    <t>PRO_PRM</t>
  </si>
  <si>
    <t>13k Población promovida en Básicos</t>
  </si>
  <si>
    <t>PRO_BA</t>
  </si>
  <si>
    <t>13l Población promovida en Básicos Hombre</t>
  </si>
  <si>
    <t>PRO_BAH</t>
  </si>
  <si>
    <t>13m Población promovida en Básicos Mujer</t>
  </si>
  <si>
    <t>PRO_BAM</t>
  </si>
  <si>
    <t>13p Población promovida en Diversificado</t>
  </si>
  <si>
    <t>PRO_DV</t>
  </si>
  <si>
    <t>13q Población promovida en Diversificado Hombre</t>
  </si>
  <si>
    <t>PRO_DVH</t>
  </si>
  <si>
    <t>13r Población promovida en Diversificado Mujer</t>
  </si>
  <si>
    <t>PRO_DVM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</si>
  <si>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</si>
  <si>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</si>
  <si>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</si>
  <si>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</si>
  <si>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</si>
  <si>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</si>
  <si>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</si>
  <si>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</si>
  <si>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</si>
  <si>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</si>
  <si>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</si>
  <si>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</si>
  <si>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</si>
  <si>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</si>
  <si>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</si>
  <si>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</si>
  <si>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</si>
  <si>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</si>
  <si>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</si>
  <si>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</si>
  <si>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</si>
  <si>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</si>
  <si>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</si>
  <si>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</si>
  <si>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</si>
  <si>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</si>
  <si>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</si>
  <si>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</si>
  <si>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</si>
  <si>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</si>
  <si>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</si>
  <si>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</si>
  <si>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</si>
  <si>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</si>
  <si>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</si>
  <si>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</si>
  <si>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</si>
  <si>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</si>
  <si>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</si>
  <si>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Tasa de aprobación</t>
  </si>
  <si>
    <t>Tasa de reprobación</t>
  </si>
  <si>
    <t>Fuente de datos población</t>
  </si>
  <si>
    <t xml:space="preserve"> 13  - 12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</si>
</sst>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ahoma"/>
      <family val="2"/>
    </font>
    <font>
      <b/>
      <sz val="8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2" fillId="2" borderId="12" xfId="0" applyFont="1" applyFill="1" applyBorder="1" applyAlignment="1">
      <alignment vertical="center" wrapText="1"/>
    </xf>
    <xf numFmtId="0" fontId="0" fillId="2" borderId="3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workbookViewId="0" topLeftCell="A1">
      <selection activeCell="T11" sqref="T11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10.28125" style="0" customWidth="1"/>
    <col min="11" max="11" width="27.00390625" style="0" customWidth="1"/>
    <col min="12" max="12" width="17.28125" style="0" customWidth="1"/>
    <col min="13" max="13" width="12.28125" style="0" customWidth="1"/>
    <col min="14" max="14" width="11.140625" style="0" customWidth="1"/>
    <col min="15" max="15" width="10.7109375" style="0" customWidth="1"/>
    <col min="16" max="16" width="10.57421875" style="0" customWidth="1"/>
    <col min="17" max="17" width="10.7109375" style="0" customWidth="1"/>
    <col min="18" max="18" width="11.7109375" style="0" customWidth="1"/>
    <col min="19" max="19" width="9.8515625" style="0" customWidth="1"/>
    <col min="20" max="22" width="10.7109375" style="0" customWidth="1"/>
    <col min="24" max="24" width="10.7109375" style="0" customWidth="1"/>
    <col min="25" max="25" width="10.57421875" style="0" customWidth="1"/>
    <col min="26" max="42" width="10.7109375" style="0" customWidth="1"/>
    <col min="43" max="16384" width="2.7109375" style="0" customWidth="1"/>
  </cols>
  <sheetData>
    <row r="1" spans="1:18" s="9" customFormat="1" ht="12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s="9" customFormat="1" ht="12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s="9" customFormat="1" ht="12.75" customHeight="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s="9" customFormat="1" ht="12.7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</row>
    <row r="5" spans="1:18" s="9" customFormat="1" ht="1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s="9" customFormat="1" ht="12">
      <c r="A6" s="60" t="s">
        <v>1</v>
      </c>
      <c r="B6" s="61"/>
      <c r="C6" s="61"/>
      <c r="D6" s="61"/>
      <c r="E6" s="62"/>
      <c r="F6" s="28"/>
      <c r="G6" s="29"/>
      <c r="H6" s="29"/>
      <c r="I6" s="27"/>
      <c r="J6" s="63" t="s">
        <v>123</v>
      </c>
      <c r="K6" s="13"/>
      <c r="L6" s="13"/>
      <c r="M6" s="13"/>
      <c r="N6" s="27"/>
      <c r="O6" s="27"/>
      <c r="P6" s="27"/>
      <c r="Q6" s="27"/>
      <c r="R6" s="27"/>
    </row>
    <row r="7" spans="1:18" s="9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9" s="9" customFormat="1" ht="12.75" customHeight="1">
      <c r="A8" s="27"/>
      <c r="B8" s="40" t="s">
        <v>2</v>
      </c>
      <c r="C8" s="41"/>
      <c r="D8" s="41"/>
      <c r="E8" s="41"/>
      <c r="F8" s="41"/>
      <c r="G8" s="41"/>
      <c r="H8" s="41"/>
      <c r="I8" s="41"/>
      <c r="J8" s="41"/>
      <c r="K8" s="42" t="s">
        <v>119</v>
      </c>
      <c r="L8" s="42"/>
      <c r="M8" s="42"/>
      <c r="N8" s="42"/>
      <c r="O8" s="42"/>
      <c r="P8" s="42"/>
      <c r="Q8" s="42"/>
      <c r="R8" s="43"/>
      <c r="S8" s="17"/>
    </row>
    <row r="9" spans="1:19" s="10" customFormat="1" ht="12.75" customHeight="1">
      <c r="A9" s="30"/>
      <c r="B9" s="44" t="s">
        <v>36</v>
      </c>
      <c r="C9" s="45"/>
      <c r="D9" s="45"/>
      <c r="E9" s="45"/>
      <c r="F9" s="45"/>
      <c r="G9" s="45"/>
      <c r="H9" s="45"/>
      <c r="I9" s="45"/>
      <c r="J9" s="45"/>
      <c r="K9" s="46" t="s">
        <v>120</v>
      </c>
      <c r="L9" s="46"/>
      <c r="M9" s="46"/>
      <c r="N9" s="46"/>
      <c r="O9" s="46"/>
      <c r="P9" s="46"/>
      <c r="Q9" s="46"/>
      <c r="R9" s="47"/>
      <c r="S9" s="18"/>
    </row>
    <row r="10" spans="1:19" s="10" customFormat="1" ht="12.75" customHeight="1">
      <c r="A10" s="30"/>
      <c r="B10" s="44"/>
      <c r="C10" s="45"/>
      <c r="D10" s="45"/>
      <c r="E10" s="45"/>
      <c r="F10" s="45"/>
      <c r="G10" s="45"/>
      <c r="H10" s="45"/>
      <c r="I10" s="45"/>
      <c r="J10" s="45"/>
      <c r="K10" s="46" t="s">
        <v>121</v>
      </c>
      <c r="L10" s="46"/>
      <c r="M10" s="46"/>
      <c r="N10" s="46"/>
      <c r="O10" s="46"/>
      <c r="P10" s="46"/>
      <c r="Q10" s="46"/>
      <c r="R10" s="47"/>
      <c r="S10" s="18"/>
    </row>
    <row r="11" spans="1:19" s="9" customFormat="1" ht="12">
      <c r="A11" s="27"/>
      <c r="B11" s="48" t="s">
        <v>3</v>
      </c>
      <c r="C11" s="49"/>
      <c r="D11" s="49"/>
      <c r="E11" s="49"/>
      <c r="F11" s="49"/>
      <c r="G11" s="49"/>
      <c r="H11" s="49"/>
      <c r="I11" s="49"/>
      <c r="J11" s="49"/>
      <c r="K11" s="50" t="s">
        <v>33</v>
      </c>
      <c r="L11" s="50"/>
      <c r="M11" s="50"/>
      <c r="N11" s="50"/>
      <c r="O11" s="50"/>
      <c r="P11" s="50"/>
      <c r="Q11" s="50"/>
      <c r="R11" s="51"/>
      <c r="S11" s="19"/>
    </row>
    <row r="12" spans="1:19" s="9" customFormat="1" ht="12.75" customHeight="1">
      <c r="A12" s="27"/>
      <c r="B12" s="48" t="s">
        <v>60</v>
      </c>
      <c r="C12" s="49"/>
      <c r="D12" s="49"/>
      <c r="E12" s="49"/>
      <c r="F12" s="49"/>
      <c r="G12" s="49"/>
      <c r="H12" s="49"/>
      <c r="I12" s="49"/>
      <c r="J12" s="49"/>
      <c r="K12" s="52">
        <v>2005</v>
      </c>
      <c r="L12" s="52"/>
      <c r="M12" s="52"/>
      <c r="N12" s="52"/>
      <c r="O12" s="52"/>
      <c r="P12" s="52"/>
      <c r="Q12" s="52"/>
      <c r="R12" s="53"/>
      <c r="S12" s="19"/>
    </row>
    <row r="13" spans="1:38" s="9" customFormat="1" ht="12">
      <c r="A13" s="27"/>
      <c r="B13" s="48" t="s">
        <v>4</v>
      </c>
      <c r="C13" s="49"/>
      <c r="D13" s="49"/>
      <c r="E13" s="49"/>
      <c r="F13" s="49"/>
      <c r="G13" s="49"/>
      <c r="H13" s="49"/>
      <c r="I13" s="49"/>
      <c r="J13" s="49"/>
      <c r="K13" s="50" t="s">
        <v>61</v>
      </c>
      <c r="L13" s="50"/>
      <c r="M13" s="50"/>
      <c r="N13" s="50"/>
      <c r="O13" s="50"/>
      <c r="P13" s="50"/>
      <c r="Q13" s="50"/>
      <c r="R13" s="51"/>
      <c r="AG13" s="20"/>
      <c r="AI13" s="20"/>
      <c r="AJ13" s="20"/>
      <c r="AK13" s="20"/>
      <c r="AL13" s="20"/>
    </row>
    <row r="14" spans="1:19" s="21" customFormat="1" ht="12">
      <c r="A14" s="31"/>
      <c r="B14" s="54" t="s">
        <v>122</v>
      </c>
      <c r="C14" s="55"/>
      <c r="D14" s="55"/>
      <c r="E14" s="55"/>
      <c r="F14" s="55"/>
      <c r="G14" s="55"/>
      <c r="H14" s="55"/>
      <c r="I14" s="55"/>
      <c r="J14" s="55"/>
      <c r="K14" s="56" t="s">
        <v>62</v>
      </c>
      <c r="L14" s="56"/>
      <c r="M14" s="56"/>
      <c r="N14" s="56"/>
      <c r="O14" s="56"/>
      <c r="P14" s="56"/>
      <c r="Q14" s="56"/>
      <c r="R14" s="57"/>
      <c r="S14" s="50"/>
    </row>
    <row r="15" ht="12.75">
      <c r="W15" s="1"/>
    </row>
    <row r="17" spans="13:42" s="6" customFormat="1" ht="12.75" customHeight="1">
      <c r="M17" s="64" t="s">
        <v>5</v>
      </c>
      <c r="N17" s="64" t="s">
        <v>6</v>
      </c>
      <c r="O17" s="64" t="s">
        <v>7</v>
      </c>
      <c r="P17" s="64" t="s">
        <v>8</v>
      </c>
      <c r="Q17" s="64" t="s">
        <v>38</v>
      </c>
      <c r="R17" s="64" t="s">
        <v>9</v>
      </c>
      <c r="S17" s="64" t="s">
        <v>10</v>
      </c>
      <c r="T17" s="64" t="s">
        <v>11</v>
      </c>
      <c r="U17" s="64" t="s">
        <v>12</v>
      </c>
      <c r="V17" s="64" t="s">
        <v>13</v>
      </c>
      <c r="W17" s="64" t="s">
        <v>35</v>
      </c>
      <c r="X17" s="64" t="s">
        <v>14</v>
      </c>
      <c r="Y17" s="64" t="s">
        <v>15</v>
      </c>
      <c r="Z17" s="64" t="s">
        <v>16</v>
      </c>
      <c r="AA17" s="64" t="s">
        <v>17</v>
      </c>
      <c r="AB17" s="64" t="s">
        <v>18</v>
      </c>
      <c r="AC17" s="64" t="s">
        <v>19</v>
      </c>
      <c r="AD17" s="64" t="s">
        <v>39</v>
      </c>
      <c r="AE17" s="64" t="s">
        <v>20</v>
      </c>
      <c r="AF17" s="64" t="s">
        <v>21</v>
      </c>
      <c r="AG17" s="64" t="s">
        <v>22</v>
      </c>
      <c r="AH17" s="64" t="s">
        <v>23</v>
      </c>
      <c r="AI17" s="64" t="s">
        <v>40</v>
      </c>
      <c r="AJ17" s="64" t="s">
        <v>24</v>
      </c>
      <c r="AK17" s="64" t="s">
        <v>34</v>
      </c>
      <c r="AL17" s="64" t="s">
        <v>25</v>
      </c>
      <c r="AM17" s="64" t="s">
        <v>26</v>
      </c>
      <c r="AN17" s="64" t="s">
        <v>27</v>
      </c>
      <c r="AO17" s="64" t="s">
        <v>28</v>
      </c>
      <c r="AP17" s="64" t="s">
        <v>37</v>
      </c>
    </row>
    <row r="18" spans="13:42" s="6" customFormat="1" ht="11.25"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2:42" s="6" customFormat="1" ht="12.75">
      <c r="B19" s="65" t="s">
        <v>29</v>
      </c>
      <c r="C19" s="66"/>
      <c r="D19" s="66"/>
      <c r="E19" s="66"/>
      <c r="F19" s="66"/>
      <c r="G19" s="66"/>
      <c r="H19" s="66"/>
      <c r="I19" s="66"/>
      <c r="J19" s="66"/>
      <c r="K19" s="67"/>
      <c r="L19" s="59" t="s">
        <v>41</v>
      </c>
      <c r="M19" s="58">
        <v>1201</v>
      </c>
      <c r="N19" s="58">
        <v>1202</v>
      </c>
      <c r="O19" s="58">
        <v>1203</v>
      </c>
      <c r="P19" s="58">
        <v>1204</v>
      </c>
      <c r="Q19" s="58">
        <v>1205</v>
      </c>
      <c r="R19" s="58">
        <v>1206</v>
      </c>
      <c r="S19" s="58">
        <v>1207</v>
      </c>
      <c r="T19" s="58">
        <v>1208</v>
      </c>
      <c r="U19" s="58">
        <v>1209</v>
      </c>
      <c r="V19" s="58">
        <v>1210</v>
      </c>
      <c r="W19" s="58">
        <v>1211</v>
      </c>
      <c r="X19" s="58">
        <v>1212</v>
      </c>
      <c r="Y19" s="58">
        <v>1213</v>
      </c>
      <c r="Z19" s="58">
        <v>1214</v>
      </c>
      <c r="AA19" s="58">
        <v>1215</v>
      </c>
      <c r="AB19" s="58">
        <v>1216</v>
      </c>
      <c r="AC19" s="58">
        <v>1217</v>
      </c>
      <c r="AD19" s="58">
        <v>1218</v>
      </c>
      <c r="AE19" s="58">
        <v>1219</v>
      </c>
      <c r="AF19" s="58">
        <v>1220</v>
      </c>
      <c r="AG19" s="58">
        <v>1221</v>
      </c>
      <c r="AH19" s="58">
        <v>1222</v>
      </c>
      <c r="AI19" s="58">
        <v>1223</v>
      </c>
      <c r="AJ19" s="58">
        <v>1224</v>
      </c>
      <c r="AK19" s="58">
        <v>1225</v>
      </c>
      <c r="AL19" s="58">
        <v>1226</v>
      </c>
      <c r="AM19" s="58">
        <v>1227</v>
      </c>
      <c r="AN19" s="58">
        <v>1228</v>
      </c>
      <c r="AO19" s="58">
        <v>1229</v>
      </c>
      <c r="AP19" s="58">
        <v>12</v>
      </c>
    </row>
    <row r="20" spans="2:42" ht="12.7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11"/>
      <c r="M20" s="2"/>
      <c r="N20" s="2"/>
      <c r="O20" s="4"/>
      <c r="P20" s="3"/>
      <c r="Q20" s="3"/>
      <c r="R20" s="4"/>
      <c r="S20" s="4"/>
      <c r="T20" s="4"/>
      <c r="U20" s="4"/>
      <c r="V20" s="4"/>
      <c r="W20" s="4"/>
      <c r="X20" s="5"/>
      <c r="Y20" s="5"/>
      <c r="AO20" s="7"/>
      <c r="AP20" s="7"/>
    </row>
    <row r="21" spans="2:66" s="12" customFormat="1" ht="12.75" customHeight="1">
      <c r="B21" s="70" t="s">
        <v>42</v>
      </c>
      <c r="C21" s="71"/>
      <c r="D21" s="71"/>
      <c r="E21" s="71"/>
      <c r="F21" s="71"/>
      <c r="G21" s="71"/>
      <c r="H21" s="71"/>
      <c r="I21" s="71"/>
      <c r="J21" s="71"/>
      <c r="K21" s="71"/>
      <c r="L21" s="32" t="s">
        <v>43</v>
      </c>
      <c r="M21" s="33">
        <v>7531</v>
      </c>
      <c r="N21" s="34">
        <v>11090</v>
      </c>
      <c r="O21" s="34">
        <v>3032</v>
      </c>
      <c r="P21" s="34">
        <v>11315</v>
      </c>
      <c r="Q21" s="34">
        <v>7986</v>
      </c>
      <c r="R21" s="34">
        <v>12334</v>
      </c>
      <c r="S21" s="34">
        <v>15489</v>
      </c>
      <c r="T21" s="34">
        <v>3073</v>
      </c>
      <c r="U21" s="34">
        <v>10319</v>
      </c>
      <c r="V21" s="34">
        <v>6442</v>
      </c>
      <c r="W21" s="34">
        <v>2658</v>
      </c>
      <c r="X21" s="34">
        <v>5694</v>
      </c>
      <c r="Y21" s="34">
        <v>7134</v>
      </c>
      <c r="Z21" s="34">
        <v>3069</v>
      </c>
      <c r="AA21" s="34">
        <v>16331</v>
      </c>
      <c r="AB21" s="34">
        <v>4890</v>
      </c>
      <c r="AC21" s="34">
        <v>5274</v>
      </c>
      <c r="AD21" s="34">
        <v>5591</v>
      </c>
      <c r="AE21" s="34">
        <v>8129</v>
      </c>
      <c r="AF21" s="34">
        <v>4038</v>
      </c>
      <c r="AG21" s="34">
        <v>3178</v>
      </c>
      <c r="AH21" s="34">
        <v>3020</v>
      </c>
      <c r="AI21" s="34">
        <v>5154</v>
      </c>
      <c r="AJ21" s="34">
        <v>3684</v>
      </c>
      <c r="AK21" s="34">
        <v>3042</v>
      </c>
      <c r="AL21" s="34">
        <v>3525</v>
      </c>
      <c r="AM21" s="34">
        <v>1871</v>
      </c>
      <c r="AN21" s="34">
        <v>1104</v>
      </c>
      <c r="AO21" s="34">
        <v>2218</v>
      </c>
      <c r="AP21" s="34">
        <f aca="true" t="shared" si="0" ref="AP21:AP38">SUM(M21:AO21)</f>
        <v>178215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2:66" ht="12.75" customHeight="1">
      <c r="B22" s="70" t="s">
        <v>44</v>
      </c>
      <c r="C22" s="71"/>
      <c r="D22" s="71"/>
      <c r="E22" s="71"/>
      <c r="F22" s="71"/>
      <c r="G22" s="71"/>
      <c r="H22" s="71"/>
      <c r="I22" s="71"/>
      <c r="J22" s="71"/>
      <c r="K22" s="71"/>
      <c r="L22" s="32" t="s">
        <v>45</v>
      </c>
      <c r="M22" s="33">
        <v>3791</v>
      </c>
      <c r="N22" s="34">
        <v>5854</v>
      </c>
      <c r="O22" s="34">
        <v>1624</v>
      </c>
      <c r="P22" s="34">
        <v>5862</v>
      </c>
      <c r="Q22" s="34">
        <v>4207</v>
      </c>
      <c r="R22" s="34">
        <v>6660</v>
      </c>
      <c r="S22" s="34">
        <v>7865</v>
      </c>
      <c r="T22" s="34">
        <v>1555</v>
      </c>
      <c r="U22" s="34">
        <v>5383</v>
      </c>
      <c r="V22" s="34">
        <v>3261</v>
      </c>
      <c r="W22" s="34">
        <v>1386</v>
      </c>
      <c r="X22" s="34">
        <v>2968</v>
      </c>
      <c r="Y22" s="34">
        <v>3749</v>
      </c>
      <c r="Z22" s="34">
        <v>1693</v>
      </c>
      <c r="AA22" s="34">
        <v>8697</v>
      </c>
      <c r="AB22" s="34">
        <v>2567</v>
      </c>
      <c r="AC22" s="34">
        <v>2717</v>
      </c>
      <c r="AD22" s="34">
        <v>2943</v>
      </c>
      <c r="AE22" s="34">
        <v>4142</v>
      </c>
      <c r="AF22" s="34">
        <v>2107</v>
      </c>
      <c r="AG22" s="34">
        <v>1670</v>
      </c>
      <c r="AH22" s="34">
        <v>1567</v>
      </c>
      <c r="AI22" s="34">
        <v>2529</v>
      </c>
      <c r="AJ22" s="34">
        <v>1942</v>
      </c>
      <c r="AK22" s="34">
        <v>1642</v>
      </c>
      <c r="AL22" s="34">
        <v>1844</v>
      </c>
      <c r="AM22" s="34">
        <v>961</v>
      </c>
      <c r="AN22" s="34">
        <v>570</v>
      </c>
      <c r="AO22" s="34">
        <v>1146</v>
      </c>
      <c r="AP22" s="34">
        <f t="shared" si="0"/>
        <v>92902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2:66" ht="12.75" customHeight="1">
      <c r="B23" s="70" t="s">
        <v>46</v>
      </c>
      <c r="C23" s="71"/>
      <c r="D23" s="71"/>
      <c r="E23" s="71"/>
      <c r="F23" s="71"/>
      <c r="G23" s="71"/>
      <c r="H23" s="71"/>
      <c r="I23" s="71"/>
      <c r="J23" s="71"/>
      <c r="K23" s="71"/>
      <c r="L23" s="32" t="s">
        <v>47</v>
      </c>
      <c r="M23" s="33">
        <v>3740</v>
      </c>
      <c r="N23" s="34">
        <v>5236</v>
      </c>
      <c r="O23" s="34">
        <v>1408</v>
      </c>
      <c r="P23" s="34">
        <v>5453</v>
      </c>
      <c r="Q23" s="34">
        <v>3779</v>
      </c>
      <c r="R23" s="34">
        <v>5674</v>
      </c>
      <c r="S23" s="34">
        <v>7624</v>
      </c>
      <c r="T23" s="34">
        <v>1518</v>
      </c>
      <c r="U23" s="34">
        <v>4936</v>
      </c>
      <c r="V23" s="34">
        <v>3181</v>
      </c>
      <c r="W23" s="34">
        <v>1272</v>
      </c>
      <c r="X23" s="34">
        <v>2726</v>
      </c>
      <c r="Y23" s="34">
        <v>3385</v>
      </c>
      <c r="Z23" s="34">
        <v>1376</v>
      </c>
      <c r="AA23" s="34">
        <v>7634</v>
      </c>
      <c r="AB23" s="34">
        <v>2323</v>
      </c>
      <c r="AC23" s="34">
        <v>2557</v>
      </c>
      <c r="AD23" s="34">
        <v>2648</v>
      </c>
      <c r="AE23" s="34">
        <v>3987</v>
      </c>
      <c r="AF23" s="34">
        <v>1931</v>
      </c>
      <c r="AG23" s="34">
        <v>1508</v>
      </c>
      <c r="AH23" s="34">
        <v>1453</v>
      </c>
      <c r="AI23" s="34">
        <v>2625</v>
      </c>
      <c r="AJ23" s="34">
        <v>1742</v>
      </c>
      <c r="AK23" s="34">
        <v>1400</v>
      </c>
      <c r="AL23" s="34">
        <v>1681</v>
      </c>
      <c r="AM23" s="34">
        <v>910</v>
      </c>
      <c r="AN23" s="34">
        <v>534</v>
      </c>
      <c r="AO23" s="34">
        <v>1072</v>
      </c>
      <c r="AP23" s="34">
        <f t="shared" si="0"/>
        <v>85313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2:66" ht="12.75" customHeight="1">
      <c r="B24" s="70" t="s">
        <v>48</v>
      </c>
      <c r="C24" s="71"/>
      <c r="D24" s="71"/>
      <c r="E24" s="71"/>
      <c r="F24" s="71"/>
      <c r="G24" s="71"/>
      <c r="H24" s="71"/>
      <c r="I24" s="71"/>
      <c r="J24" s="71"/>
      <c r="K24" s="71"/>
      <c r="L24" s="32" t="s">
        <v>49</v>
      </c>
      <c r="M24" s="33">
        <v>5150</v>
      </c>
      <c r="N24" s="34">
        <v>3040</v>
      </c>
      <c r="O24" s="34">
        <v>658</v>
      </c>
      <c r="P24" s="34">
        <v>1510</v>
      </c>
      <c r="Q24" s="34">
        <v>798</v>
      </c>
      <c r="R24" s="34">
        <v>1330</v>
      </c>
      <c r="S24" s="34">
        <v>1743</v>
      </c>
      <c r="T24" s="34">
        <v>535</v>
      </c>
      <c r="U24" s="34">
        <v>953</v>
      </c>
      <c r="V24" s="34">
        <v>1050</v>
      </c>
      <c r="W24" s="34">
        <v>773</v>
      </c>
      <c r="X24" s="34">
        <v>883</v>
      </c>
      <c r="Y24" s="34">
        <v>1262</v>
      </c>
      <c r="Z24" s="34">
        <v>547</v>
      </c>
      <c r="AA24" s="34">
        <v>2586</v>
      </c>
      <c r="AB24" s="34">
        <v>1057</v>
      </c>
      <c r="AC24" s="34">
        <v>1172</v>
      </c>
      <c r="AD24" s="34">
        <v>903</v>
      </c>
      <c r="AE24" s="34">
        <v>1278</v>
      </c>
      <c r="AF24" s="34">
        <v>701</v>
      </c>
      <c r="AG24" s="34">
        <v>450</v>
      </c>
      <c r="AH24" s="34">
        <v>575</v>
      </c>
      <c r="AI24" s="34">
        <v>661</v>
      </c>
      <c r="AJ24" s="34">
        <v>461</v>
      </c>
      <c r="AK24" s="34">
        <v>409</v>
      </c>
      <c r="AL24" s="34">
        <v>621</v>
      </c>
      <c r="AM24" s="34">
        <v>333</v>
      </c>
      <c r="AN24" s="34">
        <v>276</v>
      </c>
      <c r="AO24" s="34">
        <v>696</v>
      </c>
      <c r="AP24" s="34">
        <f t="shared" si="0"/>
        <v>32411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2:66" ht="12.75" customHeight="1">
      <c r="B25" s="70" t="s">
        <v>50</v>
      </c>
      <c r="C25" s="71"/>
      <c r="D25" s="71"/>
      <c r="E25" s="71"/>
      <c r="F25" s="71"/>
      <c r="G25" s="71"/>
      <c r="H25" s="71"/>
      <c r="I25" s="71"/>
      <c r="J25" s="71"/>
      <c r="K25" s="71"/>
      <c r="L25" s="32" t="s">
        <v>51</v>
      </c>
      <c r="M25" s="33">
        <v>2680</v>
      </c>
      <c r="N25" s="34">
        <v>1611</v>
      </c>
      <c r="O25" s="34">
        <v>353</v>
      </c>
      <c r="P25" s="34">
        <v>906</v>
      </c>
      <c r="Q25" s="34">
        <v>493</v>
      </c>
      <c r="R25" s="34">
        <v>850</v>
      </c>
      <c r="S25" s="34">
        <v>919</v>
      </c>
      <c r="T25" s="34">
        <v>292</v>
      </c>
      <c r="U25" s="34">
        <v>577</v>
      </c>
      <c r="V25" s="34">
        <v>552</v>
      </c>
      <c r="W25" s="34">
        <v>432</v>
      </c>
      <c r="X25" s="34">
        <v>487</v>
      </c>
      <c r="Y25" s="34">
        <v>742</v>
      </c>
      <c r="Z25" s="34">
        <v>301</v>
      </c>
      <c r="AA25" s="34">
        <v>1378</v>
      </c>
      <c r="AB25" s="34">
        <v>591</v>
      </c>
      <c r="AC25" s="34">
        <v>612</v>
      </c>
      <c r="AD25" s="34">
        <v>483</v>
      </c>
      <c r="AE25" s="34">
        <v>690</v>
      </c>
      <c r="AF25" s="34">
        <v>416</v>
      </c>
      <c r="AG25" s="34">
        <v>274</v>
      </c>
      <c r="AH25" s="34">
        <v>297</v>
      </c>
      <c r="AI25" s="34">
        <v>365</v>
      </c>
      <c r="AJ25" s="34">
        <v>258</v>
      </c>
      <c r="AK25" s="34">
        <v>246</v>
      </c>
      <c r="AL25" s="34">
        <v>370</v>
      </c>
      <c r="AM25" s="34">
        <v>182</v>
      </c>
      <c r="AN25" s="34">
        <v>125</v>
      </c>
      <c r="AO25" s="34">
        <v>413</v>
      </c>
      <c r="AP25" s="34">
        <f t="shared" si="0"/>
        <v>17895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2:66" ht="12.75" customHeight="1">
      <c r="B26" s="70" t="s">
        <v>52</v>
      </c>
      <c r="C26" s="71"/>
      <c r="D26" s="71"/>
      <c r="E26" s="71"/>
      <c r="F26" s="71"/>
      <c r="G26" s="71"/>
      <c r="H26" s="71"/>
      <c r="I26" s="71"/>
      <c r="J26" s="71"/>
      <c r="K26" s="71"/>
      <c r="L26" s="32" t="s">
        <v>53</v>
      </c>
      <c r="M26" s="33">
        <v>2470</v>
      </c>
      <c r="N26" s="34">
        <v>1429</v>
      </c>
      <c r="O26" s="34">
        <v>305</v>
      </c>
      <c r="P26" s="34">
        <v>604</v>
      </c>
      <c r="Q26" s="34">
        <v>305</v>
      </c>
      <c r="R26" s="34">
        <v>480</v>
      </c>
      <c r="S26" s="34">
        <v>824</v>
      </c>
      <c r="T26" s="34">
        <v>243</v>
      </c>
      <c r="U26" s="34">
        <v>376</v>
      </c>
      <c r="V26" s="34">
        <v>498</v>
      </c>
      <c r="W26" s="34">
        <v>341</v>
      </c>
      <c r="X26" s="34">
        <v>396</v>
      </c>
      <c r="Y26" s="34">
        <v>520</v>
      </c>
      <c r="Z26" s="34">
        <v>246</v>
      </c>
      <c r="AA26" s="34">
        <v>1208</v>
      </c>
      <c r="AB26" s="34">
        <v>466</v>
      </c>
      <c r="AC26" s="34">
        <v>560</v>
      </c>
      <c r="AD26" s="34">
        <v>420</v>
      </c>
      <c r="AE26" s="34">
        <v>588</v>
      </c>
      <c r="AF26" s="34">
        <v>285</v>
      </c>
      <c r="AG26" s="34">
        <v>176</v>
      </c>
      <c r="AH26" s="34">
        <v>278</v>
      </c>
      <c r="AI26" s="34">
        <v>296</v>
      </c>
      <c r="AJ26" s="34">
        <v>203</v>
      </c>
      <c r="AK26" s="34">
        <v>163</v>
      </c>
      <c r="AL26" s="34">
        <v>251</v>
      </c>
      <c r="AM26" s="34">
        <v>151</v>
      </c>
      <c r="AN26" s="34">
        <v>151</v>
      </c>
      <c r="AO26" s="34">
        <v>283</v>
      </c>
      <c r="AP26" s="34">
        <f t="shared" si="0"/>
        <v>14516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2:42" ht="12.75" customHeight="1">
      <c r="B27" s="70" t="s">
        <v>54</v>
      </c>
      <c r="C27" s="71"/>
      <c r="D27" s="71"/>
      <c r="E27" s="71"/>
      <c r="F27" s="71"/>
      <c r="G27" s="71"/>
      <c r="H27" s="71"/>
      <c r="I27" s="71"/>
      <c r="J27" s="71"/>
      <c r="K27" s="71"/>
      <c r="L27" s="32" t="s">
        <v>55</v>
      </c>
      <c r="M27" s="33">
        <v>2832</v>
      </c>
      <c r="N27" s="33">
        <v>5131</v>
      </c>
      <c r="O27" s="33">
        <v>0</v>
      </c>
      <c r="P27" s="33">
        <v>949</v>
      </c>
      <c r="Q27" s="33">
        <v>157</v>
      </c>
      <c r="R27" s="33">
        <v>250</v>
      </c>
      <c r="S27" s="33">
        <v>356</v>
      </c>
      <c r="T27" s="33">
        <v>0</v>
      </c>
      <c r="U27" s="33">
        <v>85</v>
      </c>
      <c r="V27" s="33">
        <v>394</v>
      </c>
      <c r="W27" s="33">
        <v>67</v>
      </c>
      <c r="X27" s="33">
        <v>236</v>
      </c>
      <c r="Y27" s="33">
        <v>126</v>
      </c>
      <c r="Z27" s="33">
        <v>0</v>
      </c>
      <c r="AA27" s="33">
        <v>7776</v>
      </c>
      <c r="AB27" s="33">
        <v>96</v>
      </c>
      <c r="AC27" s="33">
        <v>291</v>
      </c>
      <c r="AD27" s="33">
        <v>47</v>
      </c>
      <c r="AE27" s="33">
        <v>98</v>
      </c>
      <c r="AF27" s="33">
        <v>108</v>
      </c>
      <c r="AG27" s="33">
        <v>48</v>
      </c>
      <c r="AH27" s="33">
        <v>0</v>
      </c>
      <c r="AI27" s="33">
        <v>102</v>
      </c>
      <c r="AJ27" s="33">
        <v>96</v>
      </c>
      <c r="AK27" s="33">
        <v>0</v>
      </c>
      <c r="AL27" s="33">
        <v>84</v>
      </c>
      <c r="AM27" s="33">
        <v>0</v>
      </c>
      <c r="AN27" s="33">
        <v>32</v>
      </c>
      <c r="AO27" s="33">
        <v>492</v>
      </c>
      <c r="AP27" s="34">
        <f t="shared" si="0"/>
        <v>19853</v>
      </c>
    </row>
    <row r="28" spans="2:70" ht="12.75" customHeight="1">
      <c r="B28" s="70" t="s">
        <v>56</v>
      </c>
      <c r="C28" s="71"/>
      <c r="D28" s="71"/>
      <c r="E28" s="71"/>
      <c r="F28" s="71"/>
      <c r="G28" s="71"/>
      <c r="H28" s="71"/>
      <c r="I28" s="71"/>
      <c r="J28" s="71"/>
      <c r="K28" s="71"/>
      <c r="L28" s="32" t="s">
        <v>57</v>
      </c>
      <c r="M28" s="33">
        <v>1422</v>
      </c>
      <c r="N28" s="33">
        <v>2976</v>
      </c>
      <c r="O28" s="33">
        <v>0</v>
      </c>
      <c r="P28" s="33">
        <v>592</v>
      </c>
      <c r="Q28" s="33">
        <v>94</v>
      </c>
      <c r="R28" s="33">
        <v>138</v>
      </c>
      <c r="S28" s="33">
        <v>193</v>
      </c>
      <c r="T28" s="33">
        <v>0</v>
      </c>
      <c r="U28" s="33">
        <v>43</v>
      </c>
      <c r="V28" s="33">
        <v>221</v>
      </c>
      <c r="W28" s="33">
        <v>38</v>
      </c>
      <c r="X28" s="33">
        <v>109</v>
      </c>
      <c r="Y28" s="33">
        <v>62</v>
      </c>
      <c r="Z28" s="33">
        <v>0</v>
      </c>
      <c r="AA28" s="33">
        <v>3834</v>
      </c>
      <c r="AB28" s="33">
        <v>82</v>
      </c>
      <c r="AC28" s="33">
        <v>128</v>
      </c>
      <c r="AD28" s="33">
        <v>17</v>
      </c>
      <c r="AE28" s="33">
        <v>46</v>
      </c>
      <c r="AF28" s="33">
        <v>45</v>
      </c>
      <c r="AG28" s="33">
        <v>32</v>
      </c>
      <c r="AH28" s="33">
        <v>0</v>
      </c>
      <c r="AI28" s="33">
        <v>57</v>
      </c>
      <c r="AJ28" s="33">
        <v>53</v>
      </c>
      <c r="AK28" s="33">
        <v>0</v>
      </c>
      <c r="AL28" s="33">
        <v>59</v>
      </c>
      <c r="AM28" s="33">
        <v>0</v>
      </c>
      <c r="AN28" s="33">
        <v>32</v>
      </c>
      <c r="AO28" s="33">
        <v>318</v>
      </c>
      <c r="AP28" s="34">
        <f t="shared" si="0"/>
        <v>10591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spans="2:70" ht="12.75" customHeight="1">
      <c r="B29" s="70" t="s">
        <v>58</v>
      </c>
      <c r="C29" s="71"/>
      <c r="D29" s="71"/>
      <c r="E29" s="71"/>
      <c r="F29" s="71"/>
      <c r="G29" s="71"/>
      <c r="H29" s="71"/>
      <c r="I29" s="71"/>
      <c r="J29" s="71"/>
      <c r="K29" s="71"/>
      <c r="L29" s="32" t="s">
        <v>59</v>
      </c>
      <c r="M29" s="33">
        <v>1410</v>
      </c>
      <c r="N29" s="33">
        <v>2155</v>
      </c>
      <c r="O29" s="33">
        <v>0</v>
      </c>
      <c r="P29" s="33">
        <v>357</v>
      </c>
      <c r="Q29" s="33">
        <v>63</v>
      </c>
      <c r="R29" s="33">
        <v>112</v>
      </c>
      <c r="S29" s="33">
        <v>163</v>
      </c>
      <c r="T29" s="33">
        <v>0</v>
      </c>
      <c r="U29" s="33">
        <v>42</v>
      </c>
      <c r="V29" s="33">
        <v>173</v>
      </c>
      <c r="W29" s="33">
        <v>29</v>
      </c>
      <c r="X29" s="33">
        <v>127</v>
      </c>
      <c r="Y29" s="33">
        <v>64</v>
      </c>
      <c r="Z29" s="33">
        <v>0</v>
      </c>
      <c r="AA29" s="33">
        <v>3942</v>
      </c>
      <c r="AB29" s="33">
        <v>14</v>
      </c>
      <c r="AC29" s="33">
        <v>163</v>
      </c>
      <c r="AD29" s="33">
        <v>30</v>
      </c>
      <c r="AE29" s="33">
        <v>52</v>
      </c>
      <c r="AF29" s="33">
        <v>63</v>
      </c>
      <c r="AG29" s="33">
        <v>16</v>
      </c>
      <c r="AH29" s="33">
        <v>0</v>
      </c>
      <c r="AI29" s="33">
        <v>45</v>
      </c>
      <c r="AJ29" s="33">
        <v>43</v>
      </c>
      <c r="AK29" s="33">
        <v>0</v>
      </c>
      <c r="AL29" s="33">
        <v>25</v>
      </c>
      <c r="AM29" s="33">
        <v>0</v>
      </c>
      <c r="AN29" s="33">
        <v>0</v>
      </c>
      <c r="AO29" s="33">
        <v>174</v>
      </c>
      <c r="AP29" s="34">
        <f t="shared" si="0"/>
        <v>9262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</row>
    <row r="30" spans="2:67" s="8" customFormat="1" ht="12.75" customHeight="1">
      <c r="B30" s="35" t="s">
        <v>63</v>
      </c>
      <c r="C30" s="36"/>
      <c r="D30" s="36"/>
      <c r="E30" s="36"/>
      <c r="F30" s="36"/>
      <c r="G30" s="36"/>
      <c r="H30" s="36"/>
      <c r="I30" s="36"/>
      <c r="J30" s="36"/>
      <c r="K30" s="36"/>
      <c r="L30" s="32" t="s">
        <v>64</v>
      </c>
      <c r="M30" s="33">
        <v>6921</v>
      </c>
      <c r="N30" s="34">
        <v>10032</v>
      </c>
      <c r="O30" s="34">
        <v>2516</v>
      </c>
      <c r="P30" s="34">
        <v>9707</v>
      </c>
      <c r="Q30" s="34">
        <v>6703</v>
      </c>
      <c r="R30" s="34">
        <v>9800</v>
      </c>
      <c r="S30" s="34">
        <v>12946</v>
      </c>
      <c r="T30" s="34">
        <v>2484</v>
      </c>
      <c r="U30" s="34">
        <v>8478</v>
      </c>
      <c r="V30" s="34">
        <v>5741</v>
      </c>
      <c r="W30" s="34">
        <v>2333</v>
      </c>
      <c r="X30" s="34">
        <v>5129</v>
      </c>
      <c r="Y30" s="34">
        <v>6152</v>
      </c>
      <c r="Z30" s="34">
        <v>2617</v>
      </c>
      <c r="AA30" s="34">
        <v>13346</v>
      </c>
      <c r="AB30" s="34">
        <v>4194</v>
      </c>
      <c r="AC30" s="34">
        <v>4534</v>
      </c>
      <c r="AD30" s="34">
        <v>4673</v>
      </c>
      <c r="AE30" s="34">
        <v>6849</v>
      </c>
      <c r="AF30" s="34">
        <v>3594</v>
      </c>
      <c r="AG30" s="34">
        <v>2836</v>
      </c>
      <c r="AH30" s="34">
        <v>2654</v>
      </c>
      <c r="AI30" s="34">
        <v>4089</v>
      </c>
      <c r="AJ30" s="34">
        <v>3153</v>
      </c>
      <c r="AK30" s="34">
        <v>2666</v>
      </c>
      <c r="AL30" s="34">
        <v>2807</v>
      </c>
      <c r="AM30" s="34">
        <v>1662</v>
      </c>
      <c r="AN30" s="34">
        <v>945</v>
      </c>
      <c r="AO30" s="34">
        <v>1945</v>
      </c>
      <c r="AP30" s="34">
        <f t="shared" si="0"/>
        <v>151506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</row>
    <row r="31" spans="2:67" s="8" customFormat="1" ht="12.75" customHeight="1">
      <c r="B31" s="35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2" t="s">
        <v>66</v>
      </c>
      <c r="M31" s="33">
        <v>3428</v>
      </c>
      <c r="N31" s="34">
        <v>5270</v>
      </c>
      <c r="O31" s="34">
        <v>1323</v>
      </c>
      <c r="P31" s="34">
        <v>5018</v>
      </c>
      <c r="Q31" s="34">
        <v>3553</v>
      </c>
      <c r="R31" s="34">
        <v>5351</v>
      </c>
      <c r="S31" s="34">
        <v>6525</v>
      </c>
      <c r="T31" s="34">
        <v>1237</v>
      </c>
      <c r="U31" s="34">
        <v>4449</v>
      </c>
      <c r="V31" s="34">
        <v>2902</v>
      </c>
      <c r="W31" s="34">
        <v>1179</v>
      </c>
      <c r="X31" s="34">
        <v>2662</v>
      </c>
      <c r="Y31" s="34">
        <v>3216</v>
      </c>
      <c r="Z31" s="34">
        <v>1421</v>
      </c>
      <c r="AA31" s="34">
        <v>7081</v>
      </c>
      <c r="AB31" s="34">
        <v>2172</v>
      </c>
      <c r="AC31" s="34">
        <v>2300</v>
      </c>
      <c r="AD31" s="34">
        <v>2442</v>
      </c>
      <c r="AE31" s="34">
        <v>3460</v>
      </c>
      <c r="AF31" s="34">
        <v>1870</v>
      </c>
      <c r="AG31" s="34">
        <v>1465</v>
      </c>
      <c r="AH31" s="34">
        <v>1351</v>
      </c>
      <c r="AI31" s="34">
        <v>1996</v>
      </c>
      <c r="AJ31" s="34">
        <v>1643</v>
      </c>
      <c r="AK31" s="34">
        <v>1451</v>
      </c>
      <c r="AL31" s="34">
        <v>1461</v>
      </c>
      <c r="AM31" s="34">
        <v>847</v>
      </c>
      <c r="AN31" s="34">
        <v>480</v>
      </c>
      <c r="AO31" s="34">
        <v>1002</v>
      </c>
      <c r="AP31" s="34">
        <f t="shared" si="0"/>
        <v>78555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2:67" s="8" customFormat="1" ht="12.75" customHeight="1">
      <c r="B32" s="35" t="s">
        <v>67</v>
      </c>
      <c r="C32" s="36"/>
      <c r="D32" s="36"/>
      <c r="E32" s="36"/>
      <c r="F32" s="36"/>
      <c r="G32" s="36"/>
      <c r="H32" s="36"/>
      <c r="I32" s="36"/>
      <c r="J32" s="36"/>
      <c r="K32" s="36"/>
      <c r="L32" s="32" t="s">
        <v>68</v>
      </c>
      <c r="M32" s="33">
        <v>3493</v>
      </c>
      <c r="N32" s="34">
        <v>4762</v>
      </c>
      <c r="O32" s="34">
        <v>1193</v>
      </c>
      <c r="P32" s="34">
        <v>4689</v>
      </c>
      <c r="Q32" s="34">
        <v>3150</v>
      </c>
      <c r="R32" s="34">
        <v>4449</v>
      </c>
      <c r="S32" s="34">
        <v>6421</v>
      </c>
      <c r="T32" s="34">
        <v>1247</v>
      </c>
      <c r="U32" s="34">
        <v>4029</v>
      </c>
      <c r="V32" s="34">
        <v>2839</v>
      </c>
      <c r="W32" s="34">
        <v>1154</v>
      </c>
      <c r="X32" s="34">
        <v>2467</v>
      </c>
      <c r="Y32" s="34">
        <v>2936</v>
      </c>
      <c r="Z32" s="34">
        <v>1196</v>
      </c>
      <c r="AA32" s="34">
        <v>6265</v>
      </c>
      <c r="AB32" s="34">
        <v>2022</v>
      </c>
      <c r="AC32" s="34">
        <v>2234</v>
      </c>
      <c r="AD32" s="34">
        <v>2231</v>
      </c>
      <c r="AE32" s="34">
        <v>3389</v>
      </c>
      <c r="AF32" s="34">
        <v>1724</v>
      </c>
      <c r="AG32" s="34">
        <v>1371</v>
      </c>
      <c r="AH32" s="34">
        <v>1303</v>
      </c>
      <c r="AI32" s="34">
        <v>2093</v>
      </c>
      <c r="AJ32" s="34">
        <v>1510</v>
      </c>
      <c r="AK32" s="34">
        <v>1215</v>
      </c>
      <c r="AL32" s="34">
        <v>1346</v>
      </c>
      <c r="AM32" s="34">
        <v>815</v>
      </c>
      <c r="AN32" s="34">
        <v>465</v>
      </c>
      <c r="AO32" s="34">
        <v>943</v>
      </c>
      <c r="AP32" s="34">
        <f t="shared" si="0"/>
        <v>72951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spans="2:67" s="8" customFormat="1" ht="12.75" customHeight="1">
      <c r="B33" s="35" t="s">
        <v>69</v>
      </c>
      <c r="C33" s="36"/>
      <c r="D33" s="36"/>
      <c r="E33" s="36"/>
      <c r="F33" s="36"/>
      <c r="G33" s="36"/>
      <c r="H33" s="36"/>
      <c r="I33" s="36"/>
      <c r="J33" s="36"/>
      <c r="K33" s="36"/>
      <c r="L33" s="32" t="s">
        <v>70</v>
      </c>
      <c r="M33" s="33">
        <v>3184</v>
      </c>
      <c r="N33" s="34">
        <v>1315</v>
      </c>
      <c r="O33" s="34">
        <v>399</v>
      </c>
      <c r="P33" s="34">
        <v>790</v>
      </c>
      <c r="Q33" s="34">
        <v>301</v>
      </c>
      <c r="R33" s="34">
        <v>692</v>
      </c>
      <c r="S33" s="34">
        <v>1064</v>
      </c>
      <c r="T33" s="34">
        <v>255</v>
      </c>
      <c r="U33" s="34">
        <v>435</v>
      </c>
      <c r="V33" s="34">
        <v>703</v>
      </c>
      <c r="W33" s="34">
        <v>379</v>
      </c>
      <c r="X33" s="34">
        <v>698</v>
      </c>
      <c r="Y33" s="34">
        <v>692</v>
      </c>
      <c r="Z33" s="34">
        <v>401</v>
      </c>
      <c r="AA33" s="34">
        <v>1257</v>
      </c>
      <c r="AB33" s="34">
        <v>610</v>
      </c>
      <c r="AC33" s="34">
        <v>703</v>
      </c>
      <c r="AD33" s="34">
        <v>647</v>
      </c>
      <c r="AE33" s="34">
        <v>704</v>
      </c>
      <c r="AF33" s="34">
        <v>427</v>
      </c>
      <c r="AG33" s="34">
        <v>242</v>
      </c>
      <c r="AH33" s="34">
        <v>389</v>
      </c>
      <c r="AI33" s="34">
        <v>392</v>
      </c>
      <c r="AJ33" s="34">
        <v>209</v>
      </c>
      <c r="AK33" s="34">
        <v>209</v>
      </c>
      <c r="AL33" s="34">
        <v>368</v>
      </c>
      <c r="AM33" s="34">
        <v>212</v>
      </c>
      <c r="AN33" s="34">
        <v>170</v>
      </c>
      <c r="AO33" s="34">
        <v>385</v>
      </c>
      <c r="AP33" s="34">
        <f t="shared" si="0"/>
        <v>18232</v>
      </c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2:67" s="8" customFormat="1" ht="12.75" customHeight="1">
      <c r="B34" s="35" t="s">
        <v>71</v>
      </c>
      <c r="C34" s="36"/>
      <c r="D34" s="36"/>
      <c r="E34" s="36"/>
      <c r="F34" s="36"/>
      <c r="G34" s="36"/>
      <c r="H34" s="36"/>
      <c r="I34" s="36"/>
      <c r="J34" s="36"/>
      <c r="K34" s="36"/>
      <c r="L34" s="32" t="s">
        <v>72</v>
      </c>
      <c r="M34" s="33">
        <v>1524</v>
      </c>
      <c r="N34" s="34">
        <v>657</v>
      </c>
      <c r="O34" s="34">
        <v>206</v>
      </c>
      <c r="P34" s="34">
        <v>500</v>
      </c>
      <c r="Q34" s="34">
        <v>180</v>
      </c>
      <c r="R34" s="34">
        <v>480</v>
      </c>
      <c r="S34" s="34">
        <v>531</v>
      </c>
      <c r="T34" s="34">
        <v>145</v>
      </c>
      <c r="U34" s="34">
        <v>278</v>
      </c>
      <c r="V34" s="34">
        <v>349</v>
      </c>
      <c r="W34" s="34">
        <v>202</v>
      </c>
      <c r="X34" s="34">
        <v>374</v>
      </c>
      <c r="Y34" s="34">
        <v>402</v>
      </c>
      <c r="Z34" s="34">
        <v>205</v>
      </c>
      <c r="AA34" s="34">
        <v>637</v>
      </c>
      <c r="AB34" s="34">
        <v>325</v>
      </c>
      <c r="AC34" s="34">
        <v>342</v>
      </c>
      <c r="AD34" s="34">
        <v>310</v>
      </c>
      <c r="AE34" s="34">
        <v>374</v>
      </c>
      <c r="AF34" s="34">
        <v>260</v>
      </c>
      <c r="AG34" s="34">
        <v>147</v>
      </c>
      <c r="AH34" s="34">
        <v>191</v>
      </c>
      <c r="AI34" s="34">
        <v>207</v>
      </c>
      <c r="AJ34" s="34">
        <v>124</v>
      </c>
      <c r="AK34" s="34">
        <v>134</v>
      </c>
      <c r="AL34" s="34">
        <v>227</v>
      </c>
      <c r="AM34" s="34">
        <v>115</v>
      </c>
      <c r="AN34" s="34">
        <v>62</v>
      </c>
      <c r="AO34" s="34">
        <v>230</v>
      </c>
      <c r="AP34" s="34">
        <f t="shared" si="0"/>
        <v>9718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2:67" s="8" customFormat="1" ht="12.75" customHeight="1">
      <c r="B35" s="35" t="s">
        <v>73</v>
      </c>
      <c r="C35" s="36"/>
      <c r="D35" s="36"/>
      <c r="E35" s="36"/>
      <c r="F35" s="36"/>
      <c r="G35" s="36"/>
      <c r="H35" s="36"/>
      <c r="I35" s="36"/>
      <c r="J35" s="36"/>
      <c r="K35" s="36"/>
      <c r="L35" s="32" t="s">
        <v>74</v>
      </c>
      <c r="M35" s="33">
        <v>1660</v>
      </c>
      <c r="N35" s="34">
        <v>658</v>
      </c>
      <c r="O35" s="34">
        <v>193</v>
      </c>
      <c r="P35" s="34">
        <v>290</v>
      </c>
      <c r="Q35" s="34">
        <v>121</v>
      </c>
      <c r="R35" s="34">
        <v>212</v>
      </c>
      <c r="S35" s="34">
        <v>533</v>
      </c>
      <c r="T35" s="34">
        <v>110</v>
      </c>
      <c r="U35" s="34">
        <v>157</v>
      </c>
      <c r="V35" s="34">
        <v>354</v>
      </c>
      <c r="W35" s="34">
        <v>177</v>
      </c>
      <c r="X35" s="34">
        <v>324</v>
      </c>
      <c r="Y35" s="34">
        <v>290</v>
      </c>
      <c r="Z35" s="34">
        <v>196</v>
      </c>
      <c r="AA35" s="34">
        <v>620</v>
      </c>
      <c r="AB35" s="34">
        <v>285</v>
      </c>
      <c r="AC35" s="34">
        <v>361</v>
      </c>
      <c r="AD35" s="34">
        <v>337</v>
      </c>
      <c r="AE35" s="34">
        <v>330</v>
      </c>
      <c r="AF35" s="34">
        <v>167</v>
      </c>
      <c r="AG35" s="34">
        <v>95</v>
      </c>
      <c r="AH35" s="34">
        <v>198</v>
      </c>
      <c r="AI35" s="34">
        <v>185</v>
      </c>
      <c r="AJ35" s="34">
        <v>85</v>
      </c>
      <c r="AK35" s="34">
        <v>75</v>
      </c>
      <c r="AL35" s="34">
        <v>141</v>
      </c>
      <c r="AM35" s="34">
        <v>97</v>
      </c>
      <c r="AN35" s="34">
        <v>108</v>
      </c>
      <c r="AO35" s="34">
        <v>155</v>
      </c>
      <c r="AP35" s="34">
        <f t="shared" si="0"/>
        <v>8514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2:67" s="12" customFormat="1" ht="12.75" customHeight="1">
      <c r="B36" s="35" t="s">
        <v>75</v>
      </c>
      <c r="C36" s="36"/>
      <c r="D36" s="36"/>
      <c r="E36" s="36"/>
      <c r="F36" s="36"/>
      <c r="G36" s="36"/>
      <c r="H36" s="36"/>
      <c r="I36" s="36"/>
      <c r="J36" s="36"/>
      <c r="K36" s="36"/>
      <c r="L36" s="32" t="s">
        <v>76</v>
      </c>
      <c r="M36" s="33">
        <v>2060</v>
      </c>
      <c r="N36" s="34">
        <v>2915</v>
      </c>
      <c r="O36" s="34">
        <v>0</v>
      </c>
      <c r="P36" s="34">
        <v>633</v>
      </c>
      <c r="Q36" s="34">
        <v>52</v>
      </c>
      <c r="R36" s="34">
        <v>122</v>
      </c>
      <c r="S36" s="34">
        <v>263</v>
      </c>
      <c r="T36" s="34">
        <v>0</v>
      </c>
      <c r="U36" s="34">
        <v>35</v>
      </c>
      <c r="V36" s="34">
        <v>290</v>
      </c>
      <c r="W36" s="34">
        <v>28</v>
      </c>
      <c r="X36" s="34">
        <v>190</v>
      </c>
      <c r="Y36" s="34">
        <v>112</v>
      </c>
      <c r="Z36" s="34">
        <v>0</v>
      </c>
      <c r="AA36" s="34">
        <v>4807</v>
      </c>
      <c r="AB36" s="34">
        <v>59</v>
      </c>
      <c r="AC36" s="34">
        <v>202</v>
      </c>
      <c r="AD36" s="34">
        <v>31</v>
      </c>
      <c r="AE36" s="34">
        <v>75</v>
      </c>
      <c r="AF36" s="34">
        <v>58</v>
      </c>
      <c r="AG36" s="34">
        <v>19</v>
      </c>
      <c r="AH36" s="34">
        <v>0</v>
      </c>
      <c r="AI36" s="34">
        <v>61</v>
      </c>
      <c r="AJ36" s="34">
        <v>36</v>
      </c>
      <c r="AK36" s="34">
        <v>0</v>
      </c>
      <c r="AL36" s="34">
        <v>37</v>
      </c>
      <c r="AM36" s="34">
        <v>0</v>
      </c>
      <c r="AN36" s="34">
        <v>19</v>
      </c>
      <c r="AO36" s="34">
        <v>357</v>
      </c>
      <c r="AP36" s="34">
        <f t="shared" si="0"/>
        <v>12461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2:67" ht="12.75" customHeight="1">
      <c r="B37" s="35" t="s">
        <v>77</v>
      </c>
      <c r="C37" s="36"/>
      <c r="D37" s="36"/>
      <c r="E37" s="36"/>
      <c r="F37" s="36"/>
      <c r="G37" s="36"/>
      <c r="H37" s="36"/>
      <c r="I37" s="36"/>
      <c r="J37" s="36"/>
      <c r="K37" s="36"/>
      <c r="L37" s="32" t="s">
        <v>78</v>
      </c>
      <c r="M37" s="33">
        <v>1031</v>
      </c>
      <c r="N37" s="34">
        <v>1602</v>
      </c>
      <c r="O37" s="34">
        <v>0</v>
      </c>
      <c r="P37" s="34">
        <v>405</v>
      </c>
      <c r="Q37" s="34">
        <v>39</v>
      </c>
      <c r="R37" s="34">
        <v>77</v>
      </c>
      <c r="S37" s="34">
        <v>142</v>
      </c>
      <c r="T37" s="34">
        <v>0</v>
      </c>
      <c r="U37" s="34">
        <v>19</v>
      </c>
      <c r="V37" s="34">
        <v>163</v>
      </c>
      <c r="W37" s="34">
        <v>16</v>
      </c>
      <c r="X37" s="34">
        <v>80</v>
      </c>
      <c r="Y37" s="34">
        <v>53</v>
      </c>
      <c r="Z37" s="34">
        <v>0</v>
      </c>
      <c r="AA37" s="34">
        <v>2114</v>
      </c>
      <c r="AB37" s="34">
        <v>49</v>
      </c>
      <c r="AC37" s="34">
        <v>77</v>
      </c>
      <c r="AD37" s="34">
        <v>11</v>
      </c>
      <c r="AE37" s="34">
        <v>36</v>
      </c>
      <c r="AF37" s="34">
        <v>23</v>
      </c>
      <c r="AG37" s="34">
        <v>10</v>
      </c>
      <c r="AH37" s="34">
        <v>0</v>
      </c>
      <c r="AI37" s="34">
        <v>30</v>
      </c>
      <c r="AJ37" s="34">
        <v>23</v>
      </c>
      <c r="AK37" s="34">
        <v>0</v>
      </c>
      <c r="AL37" s="34">
        <v>31</v>
      </c>
      <c r="AM37" s="34">
        <v>0</v>
      </c>
      <c r="AN37" s="34">
        <v>19</v>
      </c>
      <c r="AO37" s="34">
        <v>211</v>
      </c>
      <c r="AP37" s="34">
        <f t="shared" si="0"/>
        <v>6261</v>
      </c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</row>
    <row r="38" spans="2:67" ht="12.75" customHeight="1">
      <c r="B38" s="35" t="s">
        <v>79</v>
      </c>
      <c r="C38" s="36"/>
      <c r="D38" s="36"/>
      <c r="E38" s="36"/>
      <c r="F38" s="36"/>
      <c r="G38" s="36"/>
      <c r="H38" s="36"/>
      <c r="I38" s="36"/>
      <c r="J38" s="36"/>
      <c r="K38" s="36"/>
      <c r="L38" s="32" t="s">
        <v>80</v>
      </c>
      <c r="M38" s="33">
        <v>1029</v>
      </c>
      <c r="N38" s="34">
        <v>1313</v>
      </c>
      <c r="O38" s="34">
        <v>0</v>
      </c>
      <c r="P38" s="34">
        <v>228</v>
      </c>
      <c r="Q38" s="34">
        <v>13</v>
      </c>
      <c r="R38" s="34">
        <v>45</v>
      </c>
      <c r="S38" s="34">
        <v>121</v>
      </c>
      <c r="T38" s="34">
        <v>0</v>
      </c>
      <c r="U38" s="34">
        <v>16</v>
      </c>
      <c r="V38" s="34">
        <v>127</v>
      </c>
      <c r="W38" s="34">
        <v>12</v>
      </c>
      <c r="X38" s="34">
        <v>110</v>
      </c>
      <c r="Y38" s="34">
        <v>59</v>
      </c>
      <c r="Z38" s="34">
        <v>0</v>
      </c>
      <c r="AA38" s="34">
        <v>2693</v>
      </c>
      <c r="AB38" s="34">
        <v>10</v>
      </c>
      <c r="AC38" s="34">
        <v>125</v>
      </c>
      <c r="AD38" s="34">
        <v>20</v>
      </c>
      <c r="AE38" s="34">
        <v>39</v>
      </c>
      <c r="AF38" s="34">
        <v>35</v>
      </c>
      <c r="AG38" s="34">
        <v>9</v>
      </c>
      <c r="AH38" s="34">
        <v>0</v>
      </c>
      <c r="AI38" s="34">
        <v>31</v>
      </c>
      <c r="AJ38" s="34">
        <v>13</v>
      </c>
      <c r="AK38" s="34">
        <v>0</v>
      </c>
      <c r="AL38" s="34">
        <v>6</v>
      </c>
      <c r="AM38" s="34">
        <v>0</v>
      </c>
      <c r="AN38" s="34">
        <v>0</v>
      </c>
      <c r="AO38" s="34">
        <v>146</v>
      </c>
      <c r="AP38" s="34">
        <f t="shared" si="0"/>
        <v>6200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</row>
    <row r="39" spans="2:67" ht="12.75" customHeight="1">
      <c r="B39" s="35" t="s">
        <v>81</v>
      </c>
      <c r="C39" s="36"/>
      <c r="D39" s="36"/>
      <c r="E39" s="36"/>
      <c r="F39" s="36"/>
      <c r="G39" s="36"/>
      <c r="H39" s="36"/>
      <c r="I39" s="36"/>
      <c r="J39" s="36"/>
      <c r="K39" s="36"/>
      <c r="L39" s="32" t="s">
        <v>82</v>
      </c>
      <c r="M39" s="37">
        <f>SUM(M30/M21)*100</f>
        <v>91.90014606293985</v>
      </c>
      <c r="N39" s="37">
        <f aca="true" t="shared" si="1" ref="N39:AP41">SUM(N30/N21)*100</f>
        <v>90.45987376014428</v>
      </c>
      <c r="O39" s="37">
        <f t="shared" si="1"/>
        <v>82.98153034300792</v>
      </c>
      <c r="P39" s="37">
        <f t="shared" si="1"/>
        <v>85.78877596111356</v>
      </c>
      <c r="Q39" s="37">
        <f t="shared" si="1"/>
        <v>83.9343851740546</v>
      </c>
      <c r="R39" s="37">
        <f t="shared" si="1"/>
        <v>79.45516458569807</v>
      </c>
      <c r="S39" s="37">
        <f t="shared" si="1"/>
        <v>83.58189683000839</v>
      </c>
      <c r="T39" s="37">
        <f t="shared" si="1"/>
        <v>80.83306215424666</v>
      </c>
      <c r="U39" s="37">
        <f t="shared" si="1"/>
        <v>82.15912394611881</v>
      </c>
      <c r="V39" s="37">
        <f t="shared" si="1"/>
        <v>89.1182862465073</v>
      </c>
      <c r="W39" s="37">
        <f t="shared" si="1"/>
        <v>87.77276147479309</v>
      </c>
      <c r="X39" s="37">
        <f t="shared" si="1"/>
        <v>90.07727432384966</v>
      </c>
      <c r="Y39" s="37">
        <f t="shared" si="1"/>
        <v>86.23493131483039</v>
      </c>
      <c r="Z39" s="37">
        <f t="shared" si="1"/>
        <v>85.27207559465624</v>
      </c>
      <c r="AA39" s="37">
        <f t="shared" si="1"/>
        <v>81.72187863572347</v>
      </c>
      <c r="AB39" s="37">
        <f t="shared" si="1"/>
        <v>85.76687116564418</v>
      </c>
      <c r="AC39" s="37">
        <f t="shared" si="1"/>
        <v>85.96890405764125</v>
      </c>
      <c r="AD39" s="37">
        <f t="shared" si="1"/>
        <v>83.58075478447505</v>
      </c>
      <c r="AE39" s="37">
        <f t="shared" si="1"/>
        <v>84.25390576946734</v>
      </c>
      <c r="AF39" s="37">
        <f t="shared" si="1"/>
        <v>89.00445765230312</v>
      </c>
      <c r="AG39" s="37">
        <f t="shared" si="1"/>
        <v>89.23851478917558</v>
      </c>
      <c r="AH39" s="37">
        <f t="shared" si="1"/>
        <v>87.88079470198676</v>
      </c>
      <c r="AI39" s="37">
        <f t="shared" si="1"/>
        <v>79.33643771827707</v>
      </c>
      <c r="AJ39" s="37">
        <f t="shared" si="1"/>
        <v>85.58631921824104</v>
      </c>
      <c r="AK39" s="37">
        <f t="shared" si="1"/>
        <v>87.63971071663379</v>
      </c>
      <c r="AL39" s="37">
        <f t="shared" si="1"/>
        <v>79.63120567375887</v>
      </c>
      <c r="AM39" s="37">
        <f t="shared" si="1"/>
        <v>88.82950293960448</v>
      </c>
      <c r="AN39" s="37">
        <f t="shared" si="1"/>
        <v>85.59782608695652</v>
      </c>
      <c r="AO39" s="37">
        <f t="shared" si="1"/>
        <v>87.69161406672679</v>
      </c>
      <c r="AP39" s="37">
        <f t="shared" si="1"/>
        <v>85.01304603989564</v>
      </c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2:67" ht="12.75" customHeight="1">
      <c r="B40" s="35" t="s">
        <v>83</v>
      </c>
      <c r="C40" s="36"/>
      <c r="D40" s="36"/>
      <c r="E40" s="36"/>
      <c r="F40" s="36"/>
      <c r="G40" s="36"/>
      <c r="H40" s="36"/>
      <c r="I40" s="36"/>
      <c r="J40" s="36"/>
      <c r="K40" s="36"/>
      <c r="L40" s="32" t="s">
        <v>84</v>
      </c>
      <c r="M40" s="37">
        <f aca="true" t="shared" si="2" ref="M40:AB41">SUM(M31/M22)*100</f>
        <v>90.42469005539435</v>
      </c>
      <c r="N40" s="37">
        <f t="shared" si="2"/>
        <v>90.02391527160916</v>
      </c>
      <c r="O40" s="37">
        <f t="shared" si="2"/>
        <v>81.46551724137932</v>
      </c>
      <c r="P40" s="37">
        <f t="shared" si="2"/>
        <v>85.60218355510065</v>
      </c>
      <c r="Q40" s="37">
        <f t="shared" si="2"/>
        <v>84.45448062752556</v>
      </c>
      <c r="R40" s="37">
        <f t="shared" si="2"/>
        <v>80.34534534534534</v>
      </c>
      <c r="S40" s="37">
        <f t="shared" si="2"/>
        <v>82.96249205340115</v>
      </c>
      <c r="T40" s="37">
        <f t="shared" si="2"/>
        <v>79.54983922829581</v>
      </c>
      <c r="U40" s="37">
        <f t="shared" si="2"/>
        <v>82.64908043841724</v>
      </c>
      <c r="V40" s="37">
        <f t="shared" si="2"/>
        <v>88.99110702238578</v>
      </c>
      <c r="W40" s="37">
        <f t="shared" si="2"/>
        <v>85.06493506493507</v>
      </c>
      <c r="X40" s="37">
        <f t="shared" si="2"/>
        <v>89.6900269541779</v>
      </c>
      <c r="Y40" s="37">
        <f t="shared" si="2"/>
        <v>85.78287543344892</v>
      </c>
      <c r="Z40" s="37">
        <f t="shared" si="2"/>
        <v>83.93384524512699</v>
      </c>
      <c r="AA40" s="37">
        <f t="shared" si="2"/>
        <v>81.4188800735886</v>
      </c>
      <c r="AB40" s="37">
        <f t="shared" si="2"/>
        <v>84.61238800155823</v>
      </c>
      <c r="AC40" s="37">
        <f t="shared" si="1"/>
        <v>84.6521899153478</v>
      </c>
      <c r="AD40" s="37">
        <f t="shared" si="1"/>
        <v>82.97655453618756</v>
      </c>
      <c r="AE40" s="37">
        <f t="shared" si="1"/>
        <v>83.53452438435538</v>
      </c>
      <c r="AF40" s="37">
        <f t="shared" si="1"/>
        <v>88.75177978168011</v>
      </c>
      <c r="AG40" s="37">
        <f t="shared" si="1"/>
        <v>87.72455089820359</v>
      </c>
      <c r="AH40" s="37">
        <f t="shared" si="1"/>
        <v>86.21569878749202</v>
      </c>
      <c r="AI40" s="37">
        <f t="shared" si="1"/>
        <v>78.924476077501</v>
      </c>
      <c r="AJ40" s="37">
        <f t="shared" si="1"/>
        <v>84.60350154479917</v>
      </c>
      <c r="AK40" s="37">
        <f t="shared" si="1"/>
        <v>88.36784409257004</v>
      </c>
      <c r="AL40" s="37">
        <f t="shared" si="1"/>
        <v>79.2299349240781</v>
      </c>
      <c r="AM40" s="37">
        <f t="shared" si="1"/>
        <v>88.13735691987513</v>
      </c>
      <c r="AN40" s="37">
        <f t="shared" si="1"/>
        <v>84.21052631578947</v>
      </c>
      <c r="AO40" s="37">
        <f t="shared" si="1"/>
        <v>87.43455497382199</v>
      </c>
      <c r="AP40" s="37">
        <f t="shared" si="1"/>
        <v>84.5568448472584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2:67" s="8" customFormat="1" ht="12.75" customHeight="1">
      <c r="B41" s="35" t="s">
        <v>85</v>
      </c>
      <c r="C41" s="36"/>
      <c r="D41" s="36"/>
      <c r="E41" s="36"/>
      <c r="F41" s="36"/>
      <c r="G41" s="36"/>
      <c r="H41" s="36"/>
      <c r="I41" s="36"/>
      <c r="J41" s="36"/>
      <c r="K41" s="36"/>
      <c r="L41" s="32" t="s">
        <v>86</v>
      </c>
      <c r="M41" s="37">
        <f t="shared" si="2"/>
        <v>93.39572192513369</v>
      </c>
      <c r="N41" s="37">
        <f t="shared" si="2"/>
        <v>90.94728800611153</v>
      </c>
      <c r="O41" s="37">
        <f t="shared" si="2"/>
        <v>84.73011363636364</v>
      </c>
      <c r="P41" s="37">
        <f t="shared" si="2"/>
        <v>85.98936365303503</v>
      </c>
      <c r="Q41" s="37">
        <f t="shared" si="2"/>
        <v>83.35538502249273</v>
      </c>
      <c r="R41" s="37">
        <f t="shared" si="2"/>
        <v>78.41029256256608</v>
      </c>
      <c r="S41" s="37">
        <f t="shared" si="2"/>
        <v>84.2208814270724</v>
      </c>
      <c r="T41" s="37">
        <f t="shared" si="2"/>
        <v>82.14756258234519</v>
      </c>
      <c r="U41" s="37">
        <f t="shared" si="2"/>
        <v>81.62479740680712</v>
      </c>
      <c r="V41" s="37">
        <f t="shared" si="2"/>
        <v>89.24866394215655</v>
      </c>
      <c r="W41" s="37">
        <f t="shared" si="2"/>
        <v>90.72327044025157</v>
      </c>
      <c r="X41" s="37">
        <f t="shared" si="2"/>
        <v>90.49889948642699</v>
      </c>
      <c r="Y41" s="37">
        <f t="shared" si="2"/>
        <v>86.73559822747416</v>
      </c>
      <c r="Z41" s="37">
        <f t="shared" si="2"/>
        <v>86.9186046511628</v>
      </c>
      <c r="AA41" s="37">
        <f t="shared" si="2"/>
        <v>82.06706837830757</v>
      </c>
      <c r="AB41" s="37">
        <f t="shared" si="2"/>
        <v>87.04261730520878</v>
      </c>
      <c r="AC41" s="37">
        <f t="shared" si="1"/>
        <v>87.36800938599922</v>
      </c>
      <c r="AD41" s="37">
        <f t="shared" si="1"/>
        <v>84.25226586102718</v>
      </c>
      <c r="AE41" s="37">
        <f t="shared" si="1"/>
        <v>85.00125407574617</v>
      </c>
      <c r="AF41" s="37">
        <f t="shared" si="1"/>
        <v>89.28016571724496</v>
      </c>
      <c r="AG41" s="37">
        <f t="shared" si="1"/>
        <v>90.91511936339522</v>
      </c>
      <c r="AH41" s="37">
        <f t="shared" si="1"/>
        <v>89.67653131452168</v>
      </c>
      <c r="AI41" s="37">
        <f t="shared" si="1"/>
        <v>79.73333333333333</v>
      </c>
      <c r="AJ41" s="37">
        <f t="shared" si="1"/>
        <v>86.68197474167624</v>
      </c>
      <c r="AK41" s="37">
        <f t="shared" si="1"/>
        <v>86.78571428571429</v>
      </c>
      <c r="AL41" s="37">
        <f t="shared" si="1"/>
        <v>80.07138607971446</v>
      </c>
      <c r="AM41" s="37">
        <f t="shared" si="1"/>
        <v>89.56043956043956</v>
      </c>
      <c r="AN41" s="37">
        <f t="shared" si="1"/>
        <v>87.07865168539325</v>
      </c>
      <c r="AO41" s="37">
        <f t="shared" si="1"/>
        <v>87.96641791044776</v>
      </c>
      <c r="AP41" s="37">
        <f t="shared" si="1"/>
        <v>85.50982851382555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2:67" ht="12.75" customHeight="1">
      <c r="B42" s="35" t="s">
        <v>87</v>
      </c>
      <c r="C42" s="36"/>
      <c r="D42" s="36"/>
      <c r="E42" s="36"/>
      <c r="F42" s="36"/>
      <c r="G42" s="36"/>
      <c r="H42" s="36"/>
      <c r="I42" s="36"/>
      <c r="J42" s="36"/>
      <c r="K42" s="36"/>
      <c r="L42" s="32" t="s">
        <v>88</v>
      </c>
      <c r="M42" s="37">
        <f>SUM((M21-M30)/M21)*100</f>
        <v>8.099853937060152</v>
      </c>
      <c r="N42" s="37">
        <f aca="true" t="shared" si="3" ref="N42:AP44">SUM((N21-N30)/N21)*100</f>
        <v>9.540126239855725</v>
      </c>
      <c r="O42" s="37">
        <f t="shared" si="3"/>
        <v>17.018469656992085</v>
      </c>
      <c r="P42" s="37">
        <f t="shared" si="3"/>
        <v>14.211224038886433</v>
      </c>
      <c r="Q42" s="37">
        <f t="shared" si="3"/>
        <v>16.065614825945403</v>
      </c>
      <c r="R42" s="37">
        <f t="shared" si="3"/>
        <v>20.54483541430193</v>
      </c>
      <c r="S42" s="37">
        <f t="shared" si="3"/>
        <v>16.418103169991607</v>
      </c>
      <c r="T42" s="37">
        <f t="shared" si="3"/>
        <v>19.166937845753335</v>
      </c>
      <c r="U42" s="37">
        <f t="shared" si="3"/>
        <v>17.840876053881193</v>
      </c>
      <c r="V42" s="37">
        <f t="shared" si="3"/>
        <v>10.881713753492704</v>
      </c>
      <c r="W42" s="37">
        <f t="shared" si="3"/>
        <v>12.227238525206923</v>
      </c>
      <c r="X42" s="37">
        <f t="shared" si="3"/>
        <v>9.922725676150334</v>
      </c>
      <c r="Y42" s="37">
        <f t="shared" si="3"/>
        <v>13.76506868516961</v>
      </c>
      <c r="Z42" s="37">
        <f t="shared" si="3"/>
        <v>14.727924405343758</v>
      </c>
      <c r="AA42" s="37">
        <f t="shared" si="3"/>
        <v>18.27812136427653</v>
      </c>
      <c r="AB42" s="37">
        <f t="shared" si="3"/>
        <v>14.23312883435583</v>
      </c>
      <c r="AC42" s="37">
        <f t="shared" si="3"/>
        <v>14.03109594235874</v>
      </c>
      <c r="AD42" s="37">
        <f t="shared" si="3"/>
        <v>16.41924521552495</v>
      </c>
      <c r="AE42" s="37">
        <f t="shared" si="3"/>
        <v>15.746094230532663</v>
      </c>
      <c r="AF42" s="37">
        <f t="shared" si="3"/>
        <v>10.99554234769688</v>
      </c>
      <c r="AG42" s="37">
        <f t="shared" si="3"/>
        <v>10.761485210824418</v>
      </c>
      <c r="AH42" s="37">
        <f t="shared" si="3"/>
        <v>12.119205298013245</v>
      </c>
      <c r="AI42" s="37">
        <f t="shared" si="3"/>
        <v>20.663562281722932</v>
      </c>
      <c r="AJ42" s="37">
        <f t="shared" si="3"/>
        <v>14.41368078175896</v>
      </c>
      <c r="AK42" s="37">
        <f t="shared" si="3"/>
        <v>12.360289283366207</v>
      </c>
      <c r="AL42" s="37">
        <f t="shared" si="3"/>
        <v>20.368794326241137</v>
      </c>
      <c r="AM42" s="37">
        <f t="shared" si="3"/>
        <v>11.17049706039551</v>
      </c>
      <c r="AN42" s="37">
        <f t="shared" si="3"/>
        <v>14.402173913043478</v>
      </c>
      <c r="AO42" s="37">
        <f t="shared" si="3"/>
        <v>12.30838593327322</v>
      </c>
      <c r="AP42" s="37">
        <f t="shared" si="3"/>
        <v>14.986953960104369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</row>
    <row r="43" spans="2:67" s="12" customFormat="1" ht="12" customHeight="1">
      <c r="B43" s="35" t="s">
        <v>89</v>
      </c>
      <c r="C43" s="36"/>
      <c r="D43" s="36"/>
      <c r="E43" s="36"/>
      <c r="F43" s="36"/>
      <c r="G43" s="36"/>
      <c r="H43" s="36"/>
      <c r="I43" s="36"/>
      <c r="J43" s="36"/>
      <c r="K43" s="36"/>
      <c r="L43" s="32" t="s">
        <v>90</v>
      </c>
      <c r="M43" s="37">
        <f aca="true" t="shared" si="4" ref="M43:AB44">SUM((M22-M31)/M22)*100</f>
        <v>9.575309944605644</v>
      </c>
      <c r="N43" s="37">
        <f t="shared" si="4"/>
        <v>9.976084728390845</v>
      </c>
      <c r="O43" s="37">
        <f t="shared" si="4"/>
        <v>18.53448275862069</v>
      </c>
      <c r="P43" s="37">
        <f t="shared" si="4"/>
        <v>14.397816444899354</v>
      </c>
      <c r="Q43" s="37">
        <f t="shared" si="4"/>
        <v>15.545519372474448</v>
      </c>
      <c r="R43" s="37">
        <f t="shared" si="4"/>
        <v>19.654654654654653</v>
      </c>
      <c r="S43" s="37">
        <f t="shared" si="4"/>
        <v>17.037507946598858</v>
      </c>
      <c r="T43" s="37">
        <f t="shared" si="4"/>
        <v>20.45016077170418</v>
      </c>
      <c r="U43" s="37">
        <f t="shared" si="4"/>
        <v>17.35091956158276</v>
      </c>
      <c r="V43" s="37">
        <f t="shared" si="4"/>
        <v>11.008892977614229</v>
      </c>
      <c r="W43" s="37">
        <f t="shared" si="4"/>
        <v>14.935064935064934</v>
      </c>
      <c r="X43" s="37">
        <f t="shared" si="4"/>
        <v>10.309973045822103</v>
      </c>
      <c r="Y43" s="37">
        <f t="shared" si="4"/>
        <v>14.217124566551082</v>
      </c>
      <c r="Z43" s="37">
        <f t="shared" si="4"/>
        <v>16.066154754873008</v>
      </c>
      <c r="AA43" s="37">
        <f t="shared" si="4"/>
        <v>18.581119926411407</v>
      </c>
      <c r="AB43" s="37">
        <f t="shared" si="4"/>
        <v>15.387611998441761</v>
      </c>
      <c r="AC43" s="37">
        <f t="shared" si="3"/>
        <v>15.347810084652188</v>
      </c>
      <c r="AD43" s="37">
        <f t="shared" si="3"/>
        <v>17.023445463812436</v>
      </c>
      <c r="AE43" s="37">
        <f t="shared" si="3"/>
        <v>16.465475615644618</v>
      </c>
      <c r="AF43" s="37">
        <f t="shared" si="3"/>
        <v>11.248220218319886</v>
      </c>
      <c r="AG43" s="37">
        <f t="shared" si="3"/>
        <v>12.275449101796406</v>
      </c>
      <c r="AH43" s="37">
        <f t="shared" si="3"/>
        <v>13.784301212507977</v>
      </c>
      <c r="AI43" s="37">
        <f t="shared" si="3"/>
        <v>21.075523922499013</v>
      </c>
      <c r="AJ43" s="37">
        <f t="shared" si="3"/>
        <v>15.396498455200824</v>
      </c>
      <c r="AK43" s="37">
        <f t="shared" si="3"/>
        <v>11.632155907429965</v>
      </c>
      <c r="AL43" s="37">
        <f t="shared" si="3"/>
        <v>20.77006507592191</v>
      </c>
      <c r="AM43" s="37">
        <f t="shared" si="3"/>
        <v>11.86264308012487</v>
      </c>
      <c r="AN43" s="37">
        <f t="shared" si="3"/>
        <v>15.789473684210526</v>
      </c>
      <c r="AO43" s="37">
        <f t="shared" si="3"/>
        <v>12.56544502617801</v>
      </c>
      <c r="AP43" s="37">
        <f t="shared" si="3"/>
        <v>15.4431551527416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</row>
    <row r="44" spans="2:67" ht="12.75" customHeight="1">
      <c r="B44" s="35" t="s">
        <v>91</v>
      </c>
      <c r="C44" s="36"/>
      <c r="D44" s="36"/>
      <c r="E44" s="36"/>
      <c r="F44" s="36"/>
      <c r="G44" s="36"/>
      <c r="H44" s="36"/>
      <c r="I44" s="36"/>
      <c r="J44" s="36"/>
      <c r="K44" s="36"/>
      <c r="L44" s="32" t="s">
        <v>92</v>
      </c>
      <c r="M44" s="37">
        <f t="shared" si="4"/>
        <v>6.6042780748663095</v>
      </c>
      <c r="N44" s="37">
        <f t="shared" si="4"/>
        <v>9.052711993888463</v>
      </c>
      <c r="O44" s="37">
        <f t="shared" si="4"/>
        <v>15.269886363636365</v>
      </c>
      <c r="P44" s="37">
        <f t="shared" si="4"/>
        <v>14.010636346964974</v>
      </c>
      <c r="Q44" s="37">
        <f t="shared" si="4"/>
        <v>16.644614977507278</v>
      </c>
      <c r="R44" s="37">
        <f t="shared" si="4"/>
        <v>21.58970743743391</v>
      </c>
      <c r="S44" s="37">
        <f t="shared" si="4"/>
        <v>15.779118572927597</v>
      </c>
      <c r="T44" s="37">
        <f t="shared" si="4"/>
        <v>17.85243741765481</v>
      </c>
      <c r="U44" s="37">
        <f t="shared" si="4"/>
        <v>18.375202593192867</v>
      </c>
      <c r="V44" s="37">
        <f t="shared" si="4"/>
        <v>10.751336057843446</v>
      </c>
      <c r="W44" s="37">
        <f t="shared" si="4"/>
        <v>9.276729559748427</v>
      </c>
      <c r="X44" s="37">
        <f t="shared" si="4"/>
        <v>9.501100513573</v>
      </c>
      <c r="Y44" s="37">
        <f t="shared" si="4"/>
        <v>13.264401772525849</v>
      </c>
      <c r="Z44" s="37">
        <f t="shared" si="4"/>
        <v>13.08139534883721</v>
      </c>
      <c r="AA44" s="37">
        <f t="shared" si="4"/>
        <v>17.932931621692425</v>
      </c>
      <c r="AB44" s="37">
        <f t="shared" si="4"/>
        <v>12.95738269479122</v>
      </c>
      <c r="AC44" s="37">
        <f t="shared" si="3"/>
        <v>12.631990614000783</v>
      </c>
      <c r="AD44" s="37">
        <f t="shared" si="3"/>
        <v>15.74773413897281</v>
      </c>
      <c r="AE44" s="37">
        <f t="shared" si="3"/>
        <v>14.998745924253825</v>
      </c>
      <c r="AF44" s="37">
        <f t="shared" si="3"/>
        <v>10.719834282755048</v>
      </c>
      <c r="AG44" s="37">
        <f t="shared" si="3"/>
        <v>9.084880636604776</v>
      </c>
      <c r="AH44" s="37">
        <f t="shared" si="3"/>
        <v>10.323468685478321</v>
      </c>
      <c r="AI44" s="37">
        <f t="shared" si="3"/>
        <v>20.266666666666666</v>
      </c>
      <c r="AJ44" s="37">
        <f t="shared" si="3"/>
        <v>13.318025258323765</v>
      </c>
      <c r="AK44" s="37">
        <f t="shared" si="3"/>
        <v>13.214285714285715</v>
      </c>
      <c r="AL44" s="37">
        <f t="shared" si="3"/>
        <v>19.928613920285546</v>
      </c>
      <c r="AM44" s="37">
        <f t="shared" si="3"/>
        <v>10.43956043956044</v>
      </c>
      <c r="AN44" s="37">
        <f t="shared" si="3"/>
        <v>12.921348314606742</v>
      </c>
      <c r="AO44" s="37">
        <f t="shared" si="3"/>
        <v>12.033582089552239</v>
      </c>
      <c r="AP44" s="37">
        <f t="shared" si="3"/>
        <v>14.490171486174441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</row>
    <row r="45" spans="2:67" ht="12.75" customHeight="1">
      <c r="B45" s="35" t="s">
        <v>93</v>
      </c>
      <c r="C45" s="36"/>
      <c r="D45" s="36"/>
      <c r="E45" s="36"/>
      <c r="F45" s="36"/>
      <c r="G45" s="36"/>
      <c r="H45" s="36"/>
      <c r="I45" s="36"/>
      <c r="J45" s="36"/>
      <c r="K45" s="36"/>
      <c r="L45" s="32" t="s">
        <v>94</v>
      </c>
      <c r="M45" s="37">
        <f>SUM(M33/M24)*100</f>
        <v>61.8252427184466</v>
      </c>
      <c r="N45" s="37">
        <f aca="true" t="shared" si="5" ref="N45:AP47">SUM(N33/N24)*100</f>
        <v>43.256578947368425</v>
      </c>
      <c r="O45" s="37">
        <f t="shared" si="5"/>
        <v>60.63829787234043</v>
      </c>
      <c r="P45" s="37">
        <f t="shared" si="5"/>
        <v>52.317880794701985</v>
      </c>
      <c r="Q45" s="37">
        <f t="shared" si="5"/>
        <v>37.719298245614034</v>
      </c>
      <c r="R45" s="37">
        <f t="shared" si="5"/>
        <v>52.03007518796993</v>
      </c>
      <c r="S45" s="37">
        <f t="shared" si="5"/>
        <v>61.044176706827315</v>
      </c>
      <c r="T45" s="37">
        <f t="shared" si="5"/>
        <v>47.66355140186916</v>
      </c>
      <c r="U45" s="37">
        <f t="shared" si="5"/>
        <v>45.64533053515215</v>
      </c>
      <c r="V45" s="37">
        <f t="shared" si="5"/>
        <v>66.95238095238095</v>
      </c>
      <c r="W45" s="37">
        <f t="shared" si="5"/>
        <v>49.029754204398444</v>
      </c>
      <c r="X45" s="37">
        <f t="shared" si="5"/>
        <v>79.04869762174405</v>
      </c>
      <c r="Y45" s="37">
        <f t="shared" si="5"/>
        <v>54.83359746434231</v>
      </c>
      <c r="Z45" s="37">
        <f t="shared" si="5"/>
        <v>73.308957952468</v>
      </c>
      <c r="AA45" s="37">
        <f t="shared" si="5"/>
        <v>48.60788863109048</v>
      </c>
      <c r="AB45" s="37">
        <f t="shared" si="5"/>
        <v>57.71050141911069</v>
      </c>
      <c r="AC45" s="37">
        <f t="shared" si="5"/>
        <v>59.98293515358362</v>
      </c>
      <c r="AD45" s="37">
        <f t="shared" si="5"/>
        <v>71.6500553709856</v>
      </c>
      <c r="AE45" s="37">
        <f t="shared" si="5"/>
        <v>55.08607198748044</v>
      </c>
      <c r="AF45" s="37">
        <f t="shared" si="5"/>
        <v>60.9129814550642</v>
      </c>
      <c r="AG45" s="37">
        <f t="shared" si="5"/>
        <v>53.77777777777778</v>
      </c>
      <c r="AH45" s="37">
        <f t="shared" si="5"/>
        <v>67.65217391304348</v>
      </c>
      <c r="AI45" s="37">
        <f t="shared" si="5"/>
        <v>59.30408472012103</v>
      </c>
      <c r="AJ45" s="37">
        <f t="shared" si="5"/>
        <v>45.33622559652928</v>
      </c>
      <c r="AK45" s="37">
        <f t="shared" si="5"/>
        <v>51.1002444987775</v>
      </c>
      <c r="AL45" s="37">
        <f t="shared" si="5"/>
        <v>59.25925925925925</v>
      </c>
      <c r="AM45" s="37">
        <f t="shared" si="5"/>
        <v>63.66366366366366</v>
      </c>
      <c r="AN45" s="37">
        <f t="shared" si="5"/>
        <v>61.59420289855072</v>
      </c>
      <c r="AO45" s="37">
        <f t="shared" si="5"/>
        <v>55.31609195402298</v>
      </c>
      <c r="AP45" s="37">
        <f t="shared" si="5"/>
        <v>56.252506864953254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</row>
    <row r="46" spans="2:67" ht="12.75" customHeight="1">
      <c r="B46" s="35" t="s">
        <v>95</v>
      </c>
      <c r="C46" s="36"/>
      <c r="D46" s="36"/>
      <c r="E46" s="36"/>
      <c r="F46" s="36"/>
      <c r="G46" s="36"/>
      <c r="H46" s="36"/>
      <c r="I46" s="36"/>
      <c r="J46" s="36"/>
      <c r="K46" s="36"/>
      <c r="L46" s="32" t="s">
        <v>96</v>
      </c>
      <c r="M46" s="37">
        <f aca="true" t="shared" si="6" ref="M46:AB47">SUM(M34/M25)*100</f>
        <v>56.865671641791046</v>
      </c>
      <c r="N46" s="37">
        <f t="shared" si="6"/>
        <v>40.78212290502793</v>
      </c>
      <c r="O46" s="37">
        <f t="shared" si="6"/>
        <v>58.35694050991501</v>
      </c>
      <c r="P46" s="37">
        <f t="shared" si="6"/>
        <v>55.18763796909493</v>
      </c>
      <c r="Q46" s="37">
        <f t="shared" si="6"/>
        <v>36.511156186612574</v>
      </c>
      <c r="R46" s="37">
        <f t="shared" si="6"/>
        <v>56.470588235294116</v>
      </c>
      <c r="S46" s="37">
        <f t="shared" si="6"/>
        <v>57.78019586507072</v>
      </c>
      <c r="T46" s="37">
        <f t="shared" si="6"/>
        <v>49.65753424657534</v>
      </c>
      <c r="U46" s="37">
        <f t="shared" si="6"/>
        <v>48.18024263431543</v>
      </c>
      <c r="V46" s="37">
        <f t="shared" si="6"/>
        <v>63.22463768115942</v>
      </c>
      <c r="W46" s="37">
        <f t="shared" si="6"/>
        <v>46.75925925925926</v>
      </c>
      <c r="X46" s="37">
        <f t="shared" si="6"/>
        <v>76.79671457905543</v>
      </c>
      <c r="Y46" s="37">
        <f t="shared" si="6"/>
        <v>54.17789757412399</v>
      </c>
      <c r="Z46" s="37">
        <f t="shared" si="6"/>
        <v>68.10631229235881</v>
      </c>
      <c r="AA46" s="37">
        <f t="shared" si="6"/>
        <v>46.22641509433962</v>
      </c>
      <c r="AB46" s="37">
        <f t="shared" si="6"/>
        <v>54.99153976311336</v>
      </c>
      <c r="AC46" s="37">
        <f t="shared" si="5"/>
        <v>55.88235294117647</v>
      </c>
      <c r="AD46" s="37">
        <f t="shared" si="5"/>
        <v>64.18219461697723</v>
      </c>
      <c r="AE46" s="37">
        <f t="shared" si="5"/>
        <v>54.20289855072464</v>
      </c>
      <c r="AF46" s="37">
        <f t="shared" si="5"/>
        <v>62.5</v>
      </c>
      <c r="AG46" s="37">
        <f t="shared" si="5"/>
        <v>53.64963503649635</v>
      </c>
      <c r="AH46" s="37">
        <f t="shared" si="5"/>
        <v>64.3097643097643</v>
      </c>
      <c r="AI46" s="37">
        <f t="shared" si="5"/>
        <v>56.71232876712329</v>
      </c>
      <c r="AJ46" s="37">
        <f t="shared" si="5"/>
        <v>48.06201550387597</v>
      </c>
      <c r="AK46" s="37">
        <f t="shared" si="5"/>
        <v>54.47154471544715</v>
      </c>
      <c r="AL46" s="37">
        <f t="shared" si="5"/>
        <v>61.35135135135135</v>
      </c>
      <c r="AM46" s="37">
        <f t="shared" si="5"/>
        <v>63.18681318681318</v>
      </c>
      <c r="AN46" s="37">
        <f t="shared" si="5"/>
        <v>49.6</v>
      </c>
      <c r="AO46" s="37">
        <f t="shared" si="5"/>
        <v>55.690072639225185</v>
      </c>
      <c r="AP46" s="37">
        <f t="shared" si="5"/>
        <v>54.30567197541213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</row>
    <row r="47" spans="2:67" ht="12.75" customHeight="1">
      <c r="B47" s="35" t="s">
        <v>97</v>
      </c>
      <c r="C47" s="36"/>
      <c r="D47" s="36"/>
      <c r="E47" s="36"/>
      <c r="F47" s="36"/>
      <c r="G47" s="36"/>
      <c r="H47" s="36"/>
      <c r="I47" s="36"/>
      <c r="J47" s="36"/>
      <c r="K47" s="36"/>
      <c r="L47" s="32" t="s">
        <v>98</v>
      </c>
      <c r="M47" s="37">
        <f t="shared" si="6"/>
        <v>67.20647773279353</v>
      </c>
      <c r="N47" s="37">
        <f t="shared" si="6"/>
        <v>46.046186144156756</v>
      </c>
      <c r="O47" s="37">
        <f t="shared" si="6"/>
        <v>63.278688524590166</v>
      </c>
      <c r="P47" s="37">
        <f t="shared" si="6"/>
        <v>48.01324503311258</v>
      </c>
      <c r="Q47" s="37">
        <f t="shared" si="6"/>
        <v>39.67213114754099</v>
      </c>
      <c r="R47" s="37">
        <f t="shared" si="6"/>
        <v>44.166666666666664</v>
      </c>
      <c r="S47" s="37">
        <f t="shared" si="6"/>
        <v>64.68446601941747</v>
      </c>
      <c r="T47" s="37">
        <f t="shared" si="6"/>
        <v>45.267489711934154</v>
      </c>
      <c r="U47" s="37">
        <f t="shared" si="6"/>
        <v>41.755319148936174</v>
      </c>
      <c r="V47" s="37">
        <f t="shared" si="6"/>
        <v>71.08433734939759</v>
      </c>
      <c r="W47" s="37">
        <f t="shared" si="6"/>
        <v>51.90615835777126</v>
      </c>
      <c r="X47" s="37">
        <f t="shared" si="6"/>
        <v>81.81818181818183</v>
      </c>
      <c r="Y47" s="37">
        <f t="shared" si="6"/>
        <v>55.769230769230774</v>
      </c>
      <c r="Z47" s="37">
        <f t="shared" si="6"/>
        <v>79.67479674796748</v>
      </c>
      <c r="AA47" s="37">
        <f t="shared" si="6"/>
        <v>51.324503311258276</v>
      </c>
      <c r="AB47" s="37">
        <f t="shared" si="6"/>
        <v>61.1587982832618</v>
      </c>
      <c r="AC47" s="37">
        <f t="shared" si="5"/>
        <v>64.46428571428572</v>
      </c>
      <c r="AD47" s="37">
        <f t="shared" si="5"/>
        <v>80.23809523809524</v>
      </c>
      <c r="AE47" s="37">
        <f t="shared" si="5"/>
        <v>56.12244897959183</v>
      </c>
      <c r="AF47" s="37">
        <f t="shared" si="5"/>
        <v>58.59649122807018</v>
      </c>
      <c r="AG47" s="37">
        <f t="shared" si="5"/>
        <v>53.97727272727273</v>
      </c>
      <c r="AH47" s="37">
        <f t="shared" si="5"/>
        <v>71.22302158273382</v>
      </c>
      <c r="AI47" s="37">
        <f t="shared" si="5"/>
        <v>62.5</v>
      </c>
      <c r="AJ47" s="37">
        <f t="shared" si="5"/>
        <v>41.87192118226601</v>
      </c>
      <c r="AK47" s="37">
        <f t="shared" si="5"/>
        <v>46.012269938650306</v>
      </c>
      <c r="AL47" s="37">
        <f t="shared" si="5"/>
        <v>56.17529880478087</v>
      </c>
      <c r="AM47" s="37">
        <f t="shared" si="5"/>
        <v>64.23841059602648</v>
      </c>
      <c r="AN47" s="37">
        <f t="shared" si="5"/>
        <v>71.52317880794702</v>
      </c>
      <c r="AO47" s="37">
        <f t="shared" si="5"/>
        <v>54.77031802120141</v>
      </c>
      <c r="AP47" s="37">
        <f t="shared" si="5"/>
        <v>58.65252135574538</v>
      </c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</row>
    <row r="48" spans="2:67" ht="12.75" customHeight="1">
      <c r="B48" s="35" t="s">
        <v>99</v>
      </c>
      <c r="C48" s="36"/>
      <c r="D48" s="36"/>
      <c r="E48" s="36"/>
      <c r="F48" s="36"/>
      <c r="G48" s="36"/>
      <c r="H48" s="36"/>
      <c r="I48" s="36"/>
      <c r="J48" s="36"/>
      <c r="K48" s="36"/>
      <c r="L48" s="32" t="s">
        <v>100</v>
      </c>
      <c r="M48" s="37">
        <f>SUM((M24-M33)/M24)*100</f>
        <v>38.1747572815534</v>
      </c>
      <c r="N48" s="37">
        <f aca="true" t="shared" si="7" ref="N48:AP50">SUM((N24-N33)/N24)*100</f>
        <v>56.74342105263158</v>
      </c>
      <c r="O48" s="37">
        <f t="shared" si="7"/>
        <v>39.361702127659576</v>
      </c>
      <c r="P48" s="37">
        <f t="shared" si="7"/>
        <v>47.682119205298015</v>
      </c>
      <c r="Q48" s="37">
        <f t="shared" si="7"/>
        <v>62.28070175438597</v>
      </c>
      <c r="R48" s="37">
        <f t="shared" si="7"/>
        <v>47.96992481203007</v>
      </c>
      <c r="S48" s="37">
        <f t="shared" si="7"/>
        <v>38.95582329317269</v>
      </c>
      <c r="T48" s="37">
        <f t="shared" si="7"/>
        <v>52.336448598130836</v>
      </c>
      <c r="U48" s="37">
        <f t="shared" si="7"/>
        <v>54.35466946484785</v>
      </c>
      <c r="V48" s="37">
        <f t="shared" si="7"/>
        <v>33.04761904761905</v>
      </c>
      <c r="W48" s="37">
        <f t="shared" si="7"/>
        <v>50.970245795601556</v>
      </c>
      <c r="X48" s="37">
        <f t="shared" si="7"/>
        <v>20.951302378255946</v>
      </c>
      <c r="Y48" s="37">
        <f t="shared" si="7"/>
        <v>45.16640253565768</v>
      </c>
      <c r="Z48" s="37">
        <f t="shared" si="7"/>
        <v>26.691042047531994</v>
      </c>
      <c r="AA48" s="37">
        <f t="shared" si="7"/>
        <v>51.39211136890951</v>
      </c>
      <c r="AB48" s="37">
        <f t="shared" si="7"/>
        <v>42.289498580889315</v>
      </c>
      <c r="AC48" s="37">
        <f t="shared" si="7"/>
        <v>40.01706484641638</v>
      </c>
      <c r="AD48" s="37">
        <f t="shared" si="7"/>
        <v>28.349944629014395</v>
      </c>
      <c r="AE48" s="37">
        <f t="shared" si="7"/>
        <v>44.91392801251956</v>
      </c>
      <c r="AF48" s="37">
        <f t="shared" si="7"/>
        <v>39.08701854493581</v>
      </c>
      <c r="AG48" s="37">
        <f t="shared" si="7"/>
        <v>46.22222222222222</v>
      </c>
      <c r="AH48" s="37">
        <f t="shared" si="7"/>
        <v>32.34782608695652</v>
      </c>
      <c r="AI48" s="37">
        <f t="shared" si="7"/>
        <v>40.69591527987897</v>
      </c>
      <c r="AJ48" s="37">
        <f t="shared" si="7"/>
        <v>54.66377440347071</v>
      </c>
      <c r="AK48" s="37">
        <f t="shared" si="7"/>
        <v>48.899755501222494</v>
      </c>
      <c r="AL48" s="37">
        <f t="shared" si="7"/>
        <v>40.74074074074074</v>
      </c>
      <c r="AM48" s="37">
        <f t="shared" si="7"/>
        <v>36.33633633633634</v>
      </c>
      <c r="AN48" s="37">
        <f t="shared" si="7"/>
        <v>38.405797101449274</v>
      </c>
      <c r="AO48" s="37">
        <f t="shared" si="7"/>
        <v>44.68390804597701</v>
      </c>
      <c r="AP48" s="37">
        <f t="shared" si="7"/>
        <v>43.747493135046746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</row>
    <row r="49" spans="2:67" ht="12.75" customHeight="1">
      <c r="B49" s="35" t="s">
        <v>101</v>
      </c>
      <c r="C49" s="36"/>
      <c r="D49" s="36"/>
      <c r="E49" s="36"/>
      <c r="F49" s="36"/>
      <c r="G49" s="36"/>
      <c r="H49" s="36"/>
      <c r="I49" s="36"/>
      <c r="J49" s="36"/>
      <c r="K49" s="36"/>
      <c r="L49" s="32" t="s">
        <v>102</v>
      </c>
      <c r="M49" s="37">
        <f aca="true" t="shared" si="8" ref="M49:AB50">SUM((M25-M34)/M25)*100</f>
        <v>43.134328358208954</v>
      </c>
      <c r="N49" s="37">
        <f t="shared" si="8"/>
        <v>59.217877094972074</v>
      </c>
      <c r="O49" s="37">
        <f t="shared" si="8"/>
        <v>41.64305949008499</v>
      </c>
      <c r="P49" s="37">
        <f t="shared" si="8"/>
        <v>44.81236203090508</v>
      </c>
      <c r="Q49" s="37">
        <f t="shared" si="8"/>
        <v>63.48884381338742</v>
      </c>
      <c r="R49" s="37">
        <f t="shared" si="8"/>
        <v>43.529411764705884</v>
      </c>
      <c r="S49" s="37">
        <f t="shared" si="8"/>
        <v>42.21980413492928</v>
      </c>
      <c r="T49" s="37">
        <f t="shared" si="8"/>
        <v>50.34246575342466</v>
      </c>
      <c r="U49" s="37">
        <f t="shared" si="8"/>
        <v>51.81975736568457</v>
      </c>
      <c r="V49" s="37">
        <f t="shared" si="8"/>
        <v>36.775362318840585</v>
      </c>
      <c r="W49" s="37">
        <f t="shared" si="8"/>
        <v>53.24074074074075</v>
      </c>
      <c r="X49" s="37">
        <f t="shared" si="8"/>
        <v>23.203285420944557</v>
      </c>
      <c r="Y49" s="37">
        <f t="shared" si="8"/>
        <v>45.82210242587601</v>
      </c>
      <c r="Z49" s="37">
        <f t="shared" si="8"/>
        <v>31.893687707641195</v>
      </c>
      <c r="AA49" s="37">
        <f t="shared" si="8"/>
        <v>53.77358490566038</v>
      </c>
      <c r="AB49" s="37">
        <f t="shared" si="8"/>
        <v>45.008460236886634</v>
      </c>
      <c r="AC49" s="37">
        <f t="shared" si="7"/>
        <v>44.11764705882353</v>
      </c>
      <c r="AD49" s="37">
        <f t="shared" si="7"/>
        <v>35.81780538302277</v>
      </c>
      <c r="AE49" s="37">
        <f t="shared" si="7"/>
        <v>45.79710144927536</v>
      </c>
      <c r="AF49" s="37">
        <f t="shared" si="7"/>
        <v>37.5</v>
      </c>
      <c r="AG49" s="37">
        <f t="shared" si="7"/>
        <v>46.35036496350365</v>
      </c>
      <c r="AH49" s="37">
        <f t="shared" si="7"/>
        <v>35.69023569023569</v>
      </c>
      <c r="AI49" s="37">
        <f t="shared" si="7"/>
        <v>43.28767123287671</v>
      </c>
      <c r="AJ49" s="37">
        <f t="shared" si="7"/>
        <v>51.93798449612403</v>
      </c>
      <c r="AK49" s="37">
        <f t="shared" si="7"/>
        <v>45.52845528455284</v>
      </c>
      <c r="AL49" s="37">
        <f t="shared" si="7"/>
        <v>38.648648648648646</v>
      </c>
      <c r="AM49" s="37">
        <f t="shared" si="7"/>
        <v>36.81318681318682</v>
      </c>
      <c r="AN49" s="37">
        <f t="shared" si="7"/>
        <v>50.4</v>
      </c>
      <c r="AO49" s="37">
        <f t="shared" si="7"/>
        <v>44.30992736077482</v>
      </c>
      <c r="AP49" s="37">
        <f t="shared" si="7"/>
        <v>45.69432802458787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</row>
    <row r="50" spans="2:67" ht="12.75" customHeight="1">
      <c r="B50" s="35" t="s">
        <v>103</v>
      </c>
      <c r="C50" s="36"/>
      <c r="D50" s="36"/>
      <c r="E50" s="36"/>
      <c r="F50" s="36"/>
      <c r="G50" s="36"/>
      <c r="H50" s="36"/>
      <c r="I50" s="36"/>
      <c r="J50" s="36"/>
      <c r="K50" s="36"/>
      <c r="L50" s="32" t="s">
        <v>104</v>
      </c>
      <c r="M50" s="37">
        <f t="shared" si="8"/>
        <v>32.79352226720648</v>
      </c>
      <c r="N50" s="37">
        <f t="shared" si="8"/>
        <v>53.953813855843244</v>
      </c>
      <c r="O50" s="37">
        <f t="shared" si="8"/>
        <v>36.721311475409834</v>
      </c>
      <c r="P50" s="37">
        <f t="shared" si="8"/>
        <v>51.98675496688742</v>
      </c>
      <c r="Q50" s="37">
        <f t="shared" si="8"/>
        <v>60.32786885245902</v>
      </c>
      <c r="R50" s="37">
        <f t="shared" si="8"/>
        <v>55.833333333333336</v>
      </c>
      <c r="S50" s="37">
        <f t="shared" si="8"/>
        <v>35.31553398058252</v>
      </c>
      <c r="T50" s="37">
        <f t="shared" si="8"/>
        <v>54.73251028806584</v>
      </c>
      <c r="U50" s="37">
        <f t="shared" si="8"/>
        <v>58.24468085106383</v>
      </c>
      <c r="V50" s="37">
        <f t="shared" si="8"/>
        <v>28.915662650602407</v>
      </c>
      <c r="W50" s="37">
        <f t="shared" si="8"/>
        <v>48.09384164222874</v>
      </c>
      <c r="X50" s="37">
        <f t="shared" si="8"/>
        <v>18.181818181818183</v>
      </c>
      <c r="Y50" s="37">
        <f t="shared" si="8"/>
        <v>44.230769230769226</v>
      </c>
      <c r="Z50" s="37">
        <f t="shared" si="8"/>
        <v>20.32520325203252</v>
      </c>
      <c r="AA50" s="37">
        <f t="shared" si="8"/>
        <v>48.675496688741724</v>
      </c>
      <c r="AB50" s="37">
        <f t="shared" si="8"/>
        <v>38.8412017167382</v>
      </c>
      <c r="AC50" s="37">
        <f t="shared" si="7"/>
        <v>35.535714285714285</v>
      </c>
      <c r="AD50" s="37">
        <f t="shared" si="7"/>
        <v>19.761904761904763</v>
      </c>
      <c r="AE50" s="37">
        <f t="shared" si="7"/>
        <v>43.87755102040816</v>
      </c>
      <c r="AF50" s="37">
        <f t="shared" si="7"/>
        <v>41.40350877192983</v>
      </c>
      <c r="AG50" s="37">
        <f t="shared" si="7"/>
        <v>46.02272727272727</v>
      </c>
      <c r="AH50" s="37">
        <f t="shared" si="7"/>
        <v>28.776978417266186</v>
      </c>
      <c r="AI50" s="37">
        <f t="shared" si="7"/>
        <v>37.5</v>
      </c>
      <c r="AJ50" s="37">
        <f t="shared" si="7"/>
        <v>58.128078817733986</v>
      </c>
      <c r="AK50" s="37">
        <f t="shared" si="7"/>
        <v>53.987730061349694</v>
      </c>
      <c r="AL50" s="37">
        <f t="shared" si="7"/>
        <v>43.82470119521912</v>
      </c>
      <c r="AM50" s="37">
        <f t="shared" si="7"/>
        <v>35.76158940397351</v>
      </c>
      <c r="AN50" s="37">
        <f t="shared" si="7"/>
        <v>28.47682119205298</v>
      </c>
      <c r="AO50" s="37">
        <f t="shared" si="7"/>
        <v>45.22968197879859</v>
      </c>
      <c r="AP50" s="37">
        <f t="shared" si="7"/>
        <v>41.347478644254615</v>
      </c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</row>
    <row r="51" spans="2:67" ht="12.75" customHeight="1">
      <c r="B51" s="35" t="s">
        <v>105</v>
      </c>
      <c r="C51" s="36"/>
      <c r="D51" s="36"/>
      <c r="E51" s="36"/>
      <c r="F51" s="36"/>
      <c r="G51" s="36"/>
      <c r="H51" s="36"/>
      <c r="I51" s="36"/>
      <c r="J51" s="36"/>
      <c r="K51" s="36"/>
      <c r="L51" s="32" t="s">
        <v>106</v>
      </c>
      <c r="M51" s="37">
        <f>SUM(M36/M27)*100</f>
        <v>72.74011299435028</v>
      </c>
      <c r="N51" s="37">
        <f aca="true" t="shared" si="9" ref="N51:AP53">SUM(N36/N27)*100</f>
        <v>56.81153771194699</v>
      </c>
      <c r="O51" s="37">
        <v>0</v>
      </c>
      <c r="P51" s="37">
        <f t="shared" si="9"/>
        <v>66.7017913593256</v>
      </c>
      <c r="Q51" s="37">
        <f t="shared" si="9"/>
        <v>33.12101910828025</v>
      </c>
      <c r="R51" s="37">
        <f t="shared" si="9"/>
        <v>48.8</v>
      </c>
      <c r="S51" s="37">
        <f t="shared" si="9"/>
        <v>73.87640449438202</v>
      </c>
      <c r="T51" s="37">
        <v>0</v>
      </c>
      <c r="U51" s="37">
        <f t="shared" si="9"/>
        <v>41.17647058823529</v>
      </c>
      <c r="V51" s="37">
        <f t="shared" si="9"/>
        <v>73.60406091370558</v>
      </c>
      <c r="W51" s="37">
        <f t="shared" si="9"/>
        <v>41.7910447761194</v>
      </c>
      <c r="X51" s="37">
        <f t="shared" si="9"/>
        <v>80.50847457627118</v>
      </c>
      <c r="Y51" s="37">
        <f t="shared" si="9"/>
        <v>88.88888888888889</v>
      </c>
      <c r="Z51" s="37">
        <v>0</v>
      </c>
      <c r="AA51" s="37">
        <f t="shared" si="9"/>
        <v>61.81841563786008</v>
      </c>
      <c r="AB51" s="37">
        <f t="shared" si="9"/>
        <v>61.458333333333336</v>
      </c>
      <c r="AC51" s="37">
        <f t="shared" si="9"/>
        <v>69.41580756013745</v>
      </c>
      <c r="AD51" s="37">
        <f t="shared" si="9"/>
        <v>65.95744680851064</v>
      </c>
      <c r="AE51" s="37">
        <f t="shared" si="9"/>
        <v>76.53061224489795</v>
      </c>
      <c r="AF51" s="37">
        <f t="shared" si="9"/>
        <v>53.70370370370371</v>
      </c>
      <c r="AG51" s="37">
        <f t="shared" si="9"/>
        <v>39.58333333333333</v>
      </c>
      <c r="AH51" s="37">
        <v>0</v>
      </c>
      <c r="AI51" s="37">
        <f t="shared" si="9"/>
        <v>59.80392156862745</v>
      </c>
      <c r="AJ51" s="37">
        <f t="shared" si="9"/>
        <v>37.5</v>
      </c>
      <c r="AK51" s="37">
        <v>0</v>
      </c>
      <c r="AL51" s="37">
        <f t="shared" si="9"/>
        <v>44.047619047619044</v>
      </c>
      <c r="AM51" s="37">
        <v>0</v>
      </c>
      <c r="AN51" s="37">
        <f t="shared" si="9"/>
        <v>59.375</v>
      </c>
      <c r="AO51" s="37">
        <f t="shared" si="9"/>
        <v>72.5609756097561</v>
      </c>
      <c r="AP51" s="37">
        <f t="shared" si="9"/>
        <v>62.76633254419986</v>
      </c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</row>
    <row r="52" spans="2:67" ht="12.75" customHeight="1">
      <c r="B52" s="35" t="s">
        <v>107</v>
      </c>
      <c r="C52" s="36"/>
      <c r="D52" s="36"/>
      <c r="E52" s="36"/>
      <c r="F52" s="36"/>
      <c r="G52" s="36"/>
      <c r="H52" s="36"/>
      <c r="I52" s="36"/>
      <c r="J52" s="36"/>
      <c r="K52" s="36"/>
      <c r="L52" s="32" t="s">
        <v>108</v>
      </c>
      <c r="M52" s="37">
        <f aca="true" t="shared" si="10" ref="M52:AB53">SUM(M37/M28)*100</f>
        <v>72.50351617440225</v>
      </c>
      <c r="N52" s="37">
        <f t="shared" si="10"/>
        <v>53.83064516129033</v>
      </c>
      <c r="O52" s="37">
        <v>0</v>
      </c>
      <c r="P52" s="37">
        <f t="shared" si="10"/>
        <v>68.41216216216216</v>
      </c>
      <c r="Q52" s="37">
        <f t="shared" si="10"/>
        <v>41.48936170212766</v>
      </c>
      <c r="R52" s="37">
        <f t="shared" si="10"/>
        <v>55.79710144927537</v>
      </c>
      <c r="S52" s="37">
        <f t="shared" si="10"/>
        <v>73.57512953367875</v>
      </c>
      <c r="T52" s="37">
        <v>0</v>
      </c>
      <c r="U52" s="37">
        <f t="shared" si="10"/>
        <v>44.18604651162791</v>
      </c>
      <c r="V52" s="37">
        <f t="shared" si="10"/>
        <v>73.7556561085973</v>
      </c>
      <c r="W52" s="37">
        <f t="shared" si="10"/>
        <v>42.10526315789473</v>
      </c>
      <c r="X52" s="37">
        <f t="shared" si="10"/>
        <v>73.39449541284404</v>
      </c>
      <c r="Y52" s="37">
        <f t="shared" si="10"/>
        <v>85.48387096774194</v>
      </c>
      <c r="Z52" s="37">
        <v>0</v>
      </c>
      <c r="AA52" s="37">
        <f t="shared" si="10"/>
        <v>55.13823682837767</v>
      </c>
      <c r="AB52" s="37">
        <f t="shared" si="10"/>
        <v>59.756097560975604</v>
      </c>
      <c r="AC52" s="37">
        <f t="shared" si="9"/>
        <v>60.15625</v>
      </c>
      <c r="AD52" s="37">
        <f t="shared" si="9"/>
        <v>64.70588235294117</v>
      </c>
      <c r="AE52" s="37">
        <f t="shared" si="9"/>
        <v>78.26086956521739</v>
      </c>
      <c r="AF52" s="37">
        <f t="shared" si="9"/>
        <v>51.11111111111111</v>
      </c>
      <c r="AG52" s="37">
        <f t="shared" si="9"/>
        <v>31.25</v>
      </c>
      <c r="AH52" s="37">
        <v>0</v>
      </c>
      <c r="AI52" s="37">
        <f t="shared" si="9"/>
        <v>52.63157894736842</v>
      </c>
      <c r="AJ52" s="37">
        <f t="shared" si="9"/>
        <v>43.39622641509434</v>
      </c>
      <c r="AK52" s="37">
        <v>0</v>
      </c>
      <c r="AL52" s="37">
        <f t="shared" si="9"/>
        <v>52.54237288135594</v>
      </c>
      <c r="AM52" s="37">
        <v>0</v>
      </c>
      <c r="AN52" s="37">
        <f t="shared" si="9"/>
        <v>59.375</v>
      </c>
      <c r="AO52" s="37">
        <f t="shared" si="9"/>
        <v>66.35220125786164</v>
      </c>
      <c r="AP52" s="37">
        <f t="shared" si="9"/>
        <v>59.1162307619677</v>
      </c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</row>
    <row r="53" spans="2:67" ht="12.75" customHeight="1">
      <c r="B53" s="35" t="s">
        <v>109</v>
      </c>
      <c r="C53" s="36"/>
      <c r="D53" s="36"/>
      <c r="E53" s="36"/>
      <c r="F53" s="36"/>
      <c r="G53" s="36"/>
      <c r="H53" s="36"/>
      <c r="I53" s="36"/>
      <c r="J53" s="36"/>
      <c r="K53" s="36"/>
      <c r="L53" s="32" t="s">
        <v>110</v>
      </c>
      <c r="M53" s="37">
        <f t="shared" si="10"/>
        <v>72.97872340425532</v>
      </c>
      <c r="N53" s="37">
        <f t="shared" si="10"/>
        <v>60.928074245939676</v>
      </c>
      <c r="O53" s="37">
        <v>0</v>
      </c>
      <c r="P53" s="37">
        <f t="shared" si="10"/>
        <v>63.86554621848739</v>
      </c>
      <c r="Q53" s="37">
        <f t="shared" si="10"/>
        <v>20.634920634920633</v>
      </c>
      <c r="R53" s="37">
        <f t="shared" si="10"/>
        <v>40.17857142857143</v>
      </c>
      <c r="S53" s="37">
        <f t="shared" si="10"/>
        <v>74.23312883435584</v>
      </c>
      <c r="T53" s="37">
        <v>0</v>
      </c>
      <c r="U53" s="37">
        <f t="shared" si="10"/>
        <v>38.095238095238095</v>
      </c>
      <c r="V53" s="37">
        <f t="shared" si="10"/>
        <v>73.41040462427746</v>
      </c>
      <c r="W53" s="37">
        <f t="shared" si="10"/>
        <v>41.37931034482759</v>
      </c>
      <c r="X53" s="37">
        <f t="shared" si="10"/>
        <v>86.61417322834646</v>
      </c>
      <c r="Y53" s="37">
        <f t="shared" si="10"/>
        <v>92.1875</v>
      </c>
      <c r="Z53" s="37">
        <v>0</v>
      </c>
      <c r="AA53" s="37">
        <f t="shared" si="10"/>
        <v>68.31557584982242</v>
      </c>
      <c r="AB53" s="37">
        <f t="shared" si="10"/>
        <v>71.42857142857143</v>
      </c>
      <c r="AC53" s="37">
        <f t="shared" si="9"/>
        <v>76.68711656441718</v>
      </c>
      <c r="AD53" s="37">
        <f t="shared" si="9"/>
        <v>66.66666666666666</v>
      </c>
      <c r="AE53" s="37">
        <f t="shared" si="9"/>
        <v>75</v>
      </c>
      <c r="AF53" s="37">
        <f t="shared" si="9"/>
        <v>55.55555555555556</v>
      </c>
      <c r="AG53" s="37">
        <f t="shared" si="9"/>
        <v>56.25</v>
      </c>
      <c r="AH53" s="37">
        <v>0</v>
      </c>
      <c r="AI53" s="37">
        <f t="shared" si="9"/>
        <v>68.88888888888889</v>
      </c>
      <c r="AJ53" s="37">
        <f t="shared" si="9"/>
        <v>30.23255813953488</v>
      </c>
      <c r="AK53" s="37">
        <v>0</v>
      </c>
      <c r="AL53" s="37">
        <f t="shared" si="9"/>
        <v>24</v>
      </c>
      <c r="AM53" s="37">
        <v>0</v>
      </c>
      <c r="AN53" s="37">
        <v>0</v>
      </c>
      <c r="AO53" s="37">
        <f t="shared" si="9"/>
        <v>83.9080459770115</v>
      </c>
      <c r="AP53" s="37">
        <f t="shared" si="9"/>
        <v>66.94018570503131</v>
      </c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</row>
    <row r="54" spans="2:67" ht="12.75" customHeight="1">
      <c r="B54" s="35" t="s">
        <v>111</v>
      </c>
      <c r="C54" s="36"/>
      <c r="D54" s="36"/>
      <c r="E54" s="36"/>
      <c r="F54" s="36"/>
      <c r="G54" s="36"/>
      <c r="H54" s="36"/>
      <c r="I54" s="36"/>
      <c r="J54" s="36"/>
      <c r="K54" s="36"/>
      <c r="L54" s="32" t="s">
        <v>112</v>
      </c>
      <c r="M54" s="37">
        <f>SUM((M27-M36)/M27)*100</f>
        <v>27.25988700564972</v>
      </c>
      <c r="N54" s="37">
        <f aca="true" t="shared" si="11" ref="N54:AP56">SUM((N27-N36)/N27)*100</f>
        <v>43.18846228805301</v>
      </c>
      <c r="O54" s="37">
        <v>0</v>
      </c>
      <c r="P54" s="37">
        <f t="shared" si="11"/>
        <v>33.298208640674396</v>
      </c>
      <c r="Q54" s="37">
        <f t="shared" si="11"/>
        <v>66.87898089171973</v>
      </c>
      <c r="R54" s="37">
        <f t="shared" si="11"/>
        <v>51.2</v>
      </c>
      <c r="S54" s="37">
        <f t="shared" si="11"/>
        <v>26.12359550561798</v>
      </c>
      <c r="T54" s="37">
        <v>0</v>
      </c>
      <c r="U54" s="37">
        <f t="shared" si="11"/>
        <v>58.82352941176471</v>
      </c>
      <c r="V54" s="37">
        <f t="shared" si="11"/>
        <v>26.39593908629442</v>
      </c>
      <c r="W54" s="37">
        <f t="shared" si="11"/>
        <v>58.2089552238806</v>
      </c>
      <c r="X54" s="37">
        <f t="shared" si="11"/>
        <v>19.491525423728813</v>
      </c>
      <c r="Y54" s="37">
        <f t="shared" si="11"/>
        <v>11.11111111111111</v>
      </c>
      <c r="Z54" s="37">
        <v>0</v>
      </c>
      <c r="AA54" s="37">
        <f t="shared" si="11"/>
        <v>38.18158436213992</v>
      </c>
      <c r="AB54" s="37">
        <f t="shared" si="11"/>
        <v>38.54166666666667</v>
      </c>
      <c r="AC54" s="37">
        <f t="shared" si="11"/>
        <v>30.584192439862544</v>
      </c>
      <c r="AD54" s="37">
        <f t="shared" si="11"/>
        <v>34.04255319148936</v>
      </c>
      <c r="AE54" s="37">
        <f t="shared" si="11"/>
        <v>23.46938775510204</v>
      </c>
      <c r="AF54" s="37">
        <f t="shared" si="11"/>
        <v>46.2962962962963</v>
      </c>
      <c r="AG54" s="37">
        <f t="shared" si="11"/>
        <v>60.416666666666664</v>
      </c>
      <c r="AH54" s="37">
        <v>0</v>
      </c>
      <c r="AI54" s="37">
        <f t="shared" si="11"/>
        <v>40.19607843137255</v>
      </c>
      <c r="AJ54" s="37">
        <f t="shared" si="11"/>
        <v>62.5</v>
      </c>
      <c r="AK54" s="37">
        <v>0</v>
      </c>
      <c r="AL54" s="37">
        <f t="shared" si="11"/>
        <v>55.952380952380956</v>
      </c>
      <c r="AM54" s="37">
        <v>0</v>
      </c>
      <c r="AN54" s="37">
        <f t="shared" si="11"/>
        <v>40.625</v>
      </c>
      <c r="AO54" s="37">
        <f t="shared" si="11"/>
        <v>27.439024390243905</v>
      </c>
      <c r="AP54" s="37">
        <f t="shared" si="11"/>
        <v>37.23366745580013</v>
      </c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</row>
    <row r="55" spans="2:67" ht="12.75" customHeight="1">
      <c r="B55" s="35" t="s">
        <v>113</v>
      </c>
      <c r="C55" s="36"/>
      <c r="D55" s="36"/>
      <c r="E55" s="36"/>
      <c r="F55" s="36"/>
      <c r="G55" s="36"/>
      <c r="H55" s="36"/>
      <c r="I55" s="36"/>
      <c r="J55" s="36"/>
      <c r="K55" s="36"/>
      <c r="L55" s="32" t="s">
        <v>114</v>
      </c>
      <c r="M55" s="37">
        <f aca="true" t="shared" si="12" ref="M55:AB56">SUM((M28-M37)/M28)*100</f>
        <v>27.49648382559775</v>
      </c>
      <c r="N55" s="37">
        <f t="shared" si="12"/>
        <v>46.16935483870967</v>
      </c>
      <c r="O55" s="37">
        <v>0</v>
      </c>
      <c r="P55" s="37">
        <f t="shared" si="12"/>
        <v>31.58783783783784</v>
      </c>
      <c r="Q55" s="37">
        <f t="shared" si="12"/>
        <v>58.51063829787234</v>
      </c>
      <c r="R55" s="37">
        <f t="shared" si="12"/>
        <v>44.20289855072464</v>
      </c>
      <c r="S55" s="37">
        <f t="shared" si="12"/>
        <v>26.42487046632124</v>
      </c>
      <c r="T55" s="37">
        <v>0</v>
      </c>
      <c r="U55" s="37">
        <f t="shared" si="12"/>
        <v>55.81395348837209</v>
      </c>
      <c r="V55" s="37">
        <f t="shared" si="12"/>
        <v>26.244343891402718</v>
      </c>
      <c r="W55" s="37">
        <f t="shared" si="12"/>
        <v>57.89473684210527</v>
      </c>
      <c r="X55" s="37">
        <f t="shared" si="12"/>
        <v>26.605504587155966</v>
      </c>
      <c r="Y55" s="37">
        <f t="shared" si="12"/>
        <v>14.516129032258066</v>
      </c>
      <c r="Z55" s="37">
        <v>0</v>
      </c>
      <c r="AA55" s="37">
        <f t="shared" si="12"/>
        <v>44.86176317162233</v>
      </c>
      <c r="AB55" s="37">
        <f t="shared" si="12"/>
        <v>40.243902439024396</v>
      </c>
      <c r="AC55" s="37">
        <f t="shared" si="11"/>
        <v>39.84375</v>
      </c>
      <c r="AD55" s="37">
        <f t="shared" si="11"/>
        <v>35.294117647058826</v>
      </c>
      <c r="AE55" s="37">
        <f t="shared" si="11"/>
        <v>21.73913043478261</v>
      </c>
      <c r="AF55" s="37">
        <f t="shared" si="11"/>
        <v>48.888888888888886</v>
      </c>
      <c r="AG55" s="37">
        <f t="shared" si="11"/>
        <v>68.75</v>
      </c>
      <c r="AH55" s="37">
        <v>0</v>
      </c>
      <c r="AI55" s="37">
        <f t="shared" si="11"/>
        <v>47.368421052631575</v>
      </c>
      <c r="AJ55" s="37">
        <f t="shared" si="11"/>
        <v>56.60377358490566</v>
      </c>
      <c r="AK55" s="37">
        <v>0</v>
      </c>
      <c r="AL55" s="37">
        <f t="shared" si="11"/>
        <v>47.45762711864407</v>
      </c>
      <c r="AM55" s="37">
        <v>0</v>
      </c>
      <c r="AN55" s="37">
        <f t="shared" si="11"/>
        <v>40.625</v>
      </c>
      <c r="AO55" s="37">
        <f t="shared" si="11"/>
        <v>33.64779874213836</v>
      </c>
      <c r="AP55" s="37">
        <f t="shared" si="11"/>
        <v>40.88376923803229</v>
      </c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</row>
    <row r="56" spans="2:42" ht="12.75" customHeight="1">
      <c r="B56" s="35" t="s">
        <v>115</v>
      </c>
      <c r="C56" s="38"/>
      <c r="D56" s="38"/>
      <c r="E56" s="38"/>
      <c r="F56" s="36"/>
      <c r="G56" s="36"/>
      <c r="H56" s="36"/>
      <c r="I56" s="36"/>
      <c r="J56" s="36"/>
      <c r="K56" s="39"/>
      <c r="L56" s="32" t="s">
        <v>116</v>
      </c>
      <c r="M56" s="37">
        <f t="shared" si="12"/>
        <v>27.02127659574468</v>
      </c>
      <c r="N56" s="37">
        <f t="shared" si="12"/>
        <v>39.071925754060324</v>
      </c>
      <c r="O56" s="37">
        <v>0</v>
      </c>
      <c r="P56" s="37">
        <f t="shared" si="12"/>
        <v>36.134453781512605</v>
      </c>
      <c r="Q56" s="37">
        <f t="shared" si="12"/>
        <v>79.36507936507937</v>
      </c>
      <c r="R56" s="37">
        <f t="shared" si="12"/>
        <v>59.82142857142857</v>
      </c>
      <c r="S56" s="37">
        <f t="shared" si="12"/>
        <v>25.766871165644172</v>
      </c>
      <c r="T56" s="37">
        <v>0</v>
      </c>
      <c r="U56" s="37">
        <f t="shared" si="12"/>
        <v>61.904761904761905</v>
      </c>
      <c r="V56" s="37">
        <f t="shared" si="12"/>
        <v>26.589595375722542</v>
      </c>
      <c r="W56" s="37">
        <f t="shared" si="12"/>
        <v>58.620689655172406</v>
      </c>
      <c r="X56" s="37">
        <f t="shared" si="12"/>
        <v>13.385826771653544</v>
      </c>
      <c r="Y56" s="37">
        <f t="shared" si="12"/>
        <v>7.8125</v>
      </c>
      <c r="Z56" s="37">
        <v>0</v>
      </c>
      <c r="AA56" s="37">
        <f t="shared" si="12"/>
        <v>31.684424150177577</v>
      </c>
      <c r="AB56" s="37">
        <f t="shared" si="12"/>
        <v>28.57142857142857</v>
      </c>
      <c r="AC56" s="37">
        <f t="shared" si="11"/>
        <v>23.31288343558282</v>
      </c>
      <c r="AD56" s="37">
        <f t="shared" si="11"/>
        <v>33.33333333333333</v>
      </c>
      <c r="AE56" s="37">
        <f t="shared" si="11"/>
        <v>25</v>
      </c>
      <c r="AF56" s="37">
        <f t="shared" si="11"/>
        <v>44.44444444444444</v>
      </c>
      <c r="AG56" s="37">
        <f t="shared" si="11"/>
        <v>43.75</v>
      </c>
      <c r="AH56" s="37">
        <v>0</v>
      </c>
      <c r="AI56" s="37">
        <f t="shared" si="11"/>
        <v>31.11111111111111</v>
      </c>
      <c r="AJ56" s="37">
        <f t="shared" si="11"/>
        <v>69.76744186046511</v>
      </c>
      <c r="AK56" s="37">
        <v>0</v>
      </c>
      <c r="AL56" s="37">
        <f t="shared" si="11"/>
        <v>76</v>
      </c>
      <c r="AM56" s="37">
        <v>0</v>
      </c>
      <c r="AN56" s="37">
        <v>0</v>
      </c>
      <c r="AO56" s="37">
        <f t="shared" si="11"/>
        <v>16.091954022988507</v>
      </c>
      <c r="AP56" s="37">
        <f t="shared" si="11"/>
        <v>33.05981429496869</v>
      </c>
    </row>
    <row r="57" spans="2:71" ht="12.75" customHeight="1">
      <c r="B57" s="22" t="s">
        <v>117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</row>
    <row r="58" spans="2:71" ht="12.75" customHeight="1">
      <c r="B58" s="22" t="s">
        <v>118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4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</row>
  </sheetData>
  <mergeCells count="41">
    <mergeCell ref="B20:K20"/>
    <mergeCell ref="B28:K28"/>
    <mergeCell ref="B29:K29"/>
    <mergeCell ref="B24:K24"/>
    <mergeCell ref="B25:K25"/>
    <mergeCell ref="B26:K26"/>
    <mergeCell ref="B27:K27"/>
    <mergeCell ref="B21:K21"/>
    <mergeCell ref="B22:K22"/>
    <mergeCell ref="B23:K23"/>
    <mergeCell ref="B19:K19"/>
    <mergeCell ref="AL17:AL18"/>
    <mergeCell ref="AI17:AI18"/>
    <mergeCell ref="Z17:Z18"/>
    <mergeCell ref="AA17:AA18"/>
    <mergeCell ref="AH17:AH18"/>
    <mergeCell ref="P17:P18"/>
    <mergeCell ref="Q17:Q18"/>
    <mergeCell ref="AC17:AC18"/>
    <mergeCell ref="R17:R18"/>
    <mergeCell ref="M17:M18"/>
    <mergeCell ref="S17:S18"/>
    <mergeCell ref="AM17:AM18"/>
    <mergeCell ref="O17:O18"/>
    <mergeCell ref="Y17:Y18"/>
    <mergeCell ref="AJ17:AJ18"/>
    <mergeCell ref="AK17:AK18"/>
    <mergeCell ref="N17:N18"/>
    <mergeCell ref="AB17:AB18"/>
    <mergeCell ref="X17:X18"/>
    <mergeCell ref="AP17:AP18"/>
    <mergeCell ref="AE17:AE18"/>
    <mergeCell ref="AF17:AF18"/>
    <mergeCell ref="AN17:AN18"/>
    <mergeCell ref="AG17:AG18"/>
    <mergeCell ref="AO17:AO18"/>
    <mergeCell ref="AD17:AD18"/>
    <mergeCell ref="T17:T18"/>
    <mergeCell ref="U17:U18"/>
    <mergeCell ref="V17:V18"/>
    <mergeCell ref="W17:W18"/>
  </mergeCells>
  <printOptions/>
  <pageMargins left="0.75" right="0.75" top="1" bottom="1" header="0" footer="0"/>
  <pageSetup fitToHeight="1" fitToWidth="1" horizontalDpi="600" verticalDpi="600" orientation="landscape" paperSize="124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2007-07-25T16:07:41Z</cp:lastPrinted>
  <dcterms:created xsi:type="dcterms:W3CDTF">2005-09-05T18:56:16Z</dcterms:created>
  <dcterms:modified xsi:type="dcterms:W3CDTF">2007-07-25T16:09:07Z</dcterms:modified>
  <cp:category/>
  <cp:version/>
  <cp:contentType/>
  <cp:contentStatus/>
</cp:coreProperties>
</file>