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3_11" sheetId="1" r:id="rId1"/>
  </sheets>
  <definedNames>
    <definedName name="_xlnm.Print_Area" localSheetId="0">'13_11'!$A$1:$O$57</definedName>
  </definedNames>
  <calcPr fullCalcOnLoad="1"/>
</workbook>
</file>

<file path=xl/sharedStrings.xml><?xml version="1.0" encoding="utf-8"?>
<sst xmlns="http://schemas.openxmlformats.org/spreadsheetml/2006/main" count="114" uniqueCount="114">
  <si>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</si>
  <si>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</si>
  <si>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</si>
  <si>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</si>
  <si>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</si>
  <si>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</si>
  <si>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</si>
  <si>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</si>
  <si>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</si>
  <si>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Fuente de datos de educación</t>
  </si>
  <si>
    <t>Anuario Estadístico 2005, Ministerio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</si>
  <si>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</si>
  <si>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</si>
  <si>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</si>
  <si>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</si>
  <si>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</si>
  <si>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</si>
  <si>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</si>
  <si>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</si>
  <si>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</si>
  <si>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</si>
  <si>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</si>
  <si>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</si>
  <si>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</si>
  <si>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</si>
  <si>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</si>
  <si>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</si>
  <si>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</si>
  <si>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</si>
  <si>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</si>
  <si>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</si>
  <si>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</si>
  <si>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</si>
  <si>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</si>
  <si>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</si>
  <si>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</si>
  <si>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</si>
  <si>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</si>
  <si>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</si>
  <si>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</si>
  <si>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</si>
  <si>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</si>
  <si>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</si>
  <si>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</si>
  <si>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</si>
  <si>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</si>
  <si>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</si>
  <si>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</si>
  <si>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</si>
  <si>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</si>
  <si>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</si>
  <si>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</si>
  <si>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P_RP_BAM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</si>
  <si>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</si>
  <si>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</si>
  <si>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</si>
  <si>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</si>
  <si>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</si>
  <si>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</si>
  <si>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</si>
  <si>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</si>
  <si>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</si>
  <si>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</si>
  <si>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</si>
  <si>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</si>
  <si>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</si>
  <si>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</si>
  <si>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Total de Estudiantes promovidos y no promovidos por nivel de escolaridad, por sexo y grupo étnico</t>
  </si>
  <si>
    <t>Indicador</t>
  </si>
  <si>
    <t>Tasa de aprobación</t>
  </si>
  <si>
    <t>Tasa de reprobación</t>
  </si>
  <si>
    <t xml:space="preserve">Fecha de Datos </t>
  </si>
  <si>
    <t>Número de personas</t>
  </si>
  <si>
    <t>T6A15PRF</t>
  </si>
  <si>
    <t>T6A15PRFH</t>
  </si>
  <si>
    <t>T12A21BAF</t>
  </si>
  <si>
    <t>T12A21BAFH</t>
  </si>
  <si>
    <t>T12A21BAFM</t>
  </si>
  <si>
    <t>T15A21DVF</t>
  </si>
  <si>
    <t>T15A21DVFH</t>
  </si>
  <si>
    <t>T15A21DVFM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</si>
  <si>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</si>
  <si>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</si>
  <si>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</si>
  <si>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</si>
  <si>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</si>
  <si>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</si>
  <si>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</si>
  <si>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</si>
  <si>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</si>
  <si>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>T6A15PRFM</t>
  </si>
  <si>
    <t>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</si>
  <si>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</si>
  <si>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</si>
  <si>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</si>
  <si>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</si>
  <si>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</si>
  <si>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</si>
  <si>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</si>
  <si>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</si>
  <si>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Departamento de Retalhuleu</t>
  </si>
  <si>
    <t>Código de campo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</si>
  <si>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</si>
  <si>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</si>
  <si>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</si>
  <si>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</si>
  <si>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</si>
  <si>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</si>
  <si>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</si>
  <si>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</si>
  <si>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</si>
  <si>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 xml:space="preserve"> </t>
  </si>
  <si>
    <t>13 - 11</t>
  </si>
  <si>
    <t>Municipios del Departamento de Retalhuleu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</si>
</sst>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2" xfId="0" applyFont="1" applyFill="1" applyBorder="1" applyAlignment="1">
      <alignment vertical="center"/>
    </xf>
    <xf numFmtId="2" fontId="3" fillId="3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85" zoomScaleNormal="85" workbookViewId="0" topLeftCell="A13">
      <selection activeCell="G31" sqref="G31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9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5" t="s">
        <v>4</v>
      </c>
      <c r="B6" s="36"/>
      <c r="D6" s="37" t="s">
        <v>112</v>
      </c>
      <c r="E6" s="38"/>
    </row>
    <row r="7" s="6" customFormat="1" ht="12"/>
    <row r="8" spans="2:12" s="6" customFormat="1" ht="12.75" customHeight="1">
      <c r="B8" s="11" t="s">
        <v>7</v>
      </c>
      <c r="C8" s="8"/>
      <c r="D8" s="27" t="s">
        <v>67</v>
      </c>
      <c r="E8" s="27"/>
      <c r="F8" s="27"/>
      <c r="G8" s="27"/>
      <c r="H8" s="27"/>
      <c r="I8" s="27"/>
      <c r="J8" s="27"/>
      <c r="K8" s="28"/>
      <c r="L8" s="18"/>
    </row>
    <row r="9" spans="2:12" s="19" customFormat="1" ht="12.75" customHeight="1">
      <c r="B9" s="12" t="s">
        <v>68</v>
      </c>
      <c r="C9" s="9"/>
      <c r="D9" s="29" t="s">
        <v>69</v>
      </c>
      <c r="E9" s="29"/>
      <c r="F9" s="29"/>
      <c r="G9" s="29"/>
      <c r="H9" s="29"/>
      <c r="I9" s="29"/>
      <c r="J9" s="29"/>
      <c r="K9" s="30"/>
      <c r="L9" s="20"/>
    </row>
    <row r="10" spans="2:12" s="19" customFormat="1" ht="12.75" customHeight="1">
      <c r="B10" s="12"/>
      <c r="C10" s="9"/>
      <c r="D10" s="29" t="s">
        <v>70</v>
      </c>
      <c r="E10" s="29"/>
      <c r="F10" s="29"/>
      <c r="G10" s="29"/>
      <c r="H10" s="29"/>
      <c r="I10" s="29"/>
      <c r="J10" s="29"/>
      <c r="K10" s="30"/>
      <c r="L10" s="20"/>
    </row>
    <row r="11" spans="2:12" s="6" customFormat="1" ht="12">
      <c r="B11" s="13" t="s">
        <v>5</v>
      </c>
      <c r="C11" s="7"/>
      <c r="D11" s="31" t="s">
        <v>113</v>
      </c>
      <c r="E11" s="31"/>
      <c r="F11" s="31"/>
      <c r="G11" s="31"/>
      <c r="H11" s="31"/>
      <c r="I11" s="31"/>
      <c r="J11" s="31"/>
      <c r="K11" s="32"/>
      <c r="L11" s="21"/>
    </row>
    <row r="12" spans="2:12" s="6" customFormat="1" ht="12.75" customHeight="1">
      <c r="B12" s="13" t="s">
        <v>71</v>
      </c>
      <c r="C12" s="7"/>
      <c r="D12" s="33">
        <v>2005</v>
      </c>
      <c r="E12" s="33"/>
      <c r="F12" s="33"/>
      <c r="G12" s="33"/>
      <c r="H12" s="33"/>
      <c r="I12" s="33"/>
      <c r="J12" s="33"/>
      <c r="K12" s="34"/>
      <c r="L12" s="21"/>
    </row>
    <row r="13" spans="2:18" s="6" customFormat="1" ht="12">
      <c r="B13" s="13" t="s">
        <v>6</v>
      </c>
      <c r="C13" s="7"/>
      <c r="D13" s="31" t="s">
        <v>72</v>
      </c>
      <c r="E13" s="31"/>
      <c r="F13" s="31"/>
      <c r="G13" s="31"/>
      <c r="H13" s="31"/>
      <c r="I13" s="31"/>
      <c r="J13" s="31"/>
      <c r="K13" s="32"/>
      <c r="P13" s="22"/>
      <c r="Q13" s="22"/>
      <c r="R13" s="22"/>
    </row>
    <row r="14" spans="2:12" s="23" customFormat="1" ht="12">
      <c r="B14" s="15" t="s">
        <v>9</v>
      </c>
      <c r="C14" s="10"/>
      <c r="D14" s="16" t="s">
        <v>10</v>
      </c>
      <c r="E14" s="16"/>
      <c r="F14" s="16"/>
      <c r="G14" s="16"/>
      <c r="H14" s="16"/>
      <c r="I14" s="16"/>
      <c r="J14" s="16"/>
      <c r="K14" s="17"/>
      <c r="L14" s="14"/>
    </row>
    <row r="16" spans="2:15" s="6" customFormat="1" ht="36">
      <c r="B16" s="26"/>
      <c r="C16" s="26"/>
      <c r="D16" s="26"/>
      <c r="E16" s="24"/>
      <c r="F16" s="41" t="s">
        <v>91</v>
      </c>
      <c r="G16" s="41" t="s">
        <v>92</v>
      </c>
      <c r="H16" s="41" t="s">
        <v>93</v>
      </c>
      <c r="I16" s="41" t="s">
        <v>94</v>
      </c>
      <c r="J16" s="41" t="s">
        <v>95</v>
      </c>
      <c r="K16" s="41" t="s">
        <v>96</v>
      </c>
      <c r="L16" s="41" t="s">
        <v>97</v>
      </c>
      <c r="M16" s="41" t="s">
        <v>98</v>
      </c>
      <c r="N16" s="41" t="s">
        <v>99</v>
      </c>
      <c r="O16" s="41" t="s">
        <v>100</v>
      </c>
    </row>
    <row r="17" spans="2:15" s="6" customFormat="1" ht="12">
      <c r="B17" s="39" t="s">
        <v>8</v>
      </c>
      <c r="C17" s="39"/>
      <c r="D17" s="39"/>
      <c r="E17" s="40" t="s">
        <v>101</v>
      </c>
      <c r="F17" s="42" t="s">
        <v>102</v>
      </c>
      <c r="G17" s="42" t="s">
        <v>103</v>
      </c>
      <c r="H17" s="42" t="s">
        <v>104</v>
      </c>
      <c r="I17" s="42" t="s">
        <v>105</v>
      </c>
      <c r="J17" s="42" t="s">
        <v>106</v>
      </c>
      <c r="K17" s="42" t="s">
        <v>107</v>
      </c>
      <c r="L17" s="42" t="s">
        <v>108</v>
      </c>
      <c r="M17" s="42" t="s">
        <v>109</v>
      </c>
      <c r="N17" s="42" t="s">
        <v>110</v>
      </c>
      <c r="O17" s="43" t="s">
        <v>111</v>
      </c>
    </row>
    <row r="18" spans="2:15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s="6" customFormat="1" ht="12.75" customHeight="1">
      <c r="B19" s="44" t="s">
        <v>11</v>
      </c>
      <c r="C19" s="45"/>
      <c r="D19" s="45"/>
      <c r="E19" s="46" t="s">
        <v>73</v>
      </c>
      <c r="F19" s="46">
        <v>14707</v>
      </c>
      <c r="G19" s="47">
        <v>4175</v>
      </c>
      <c r="H19" s="47">
        <v>2237</v>
      </c>
      <c r="I19" s="47">
        <v>1757</v>
      </c>
      <c r="J19" s="47">
        <v>3482</v>
      </c>
      <c r="K19" s="47">
        <v>7449</v>
      </c>
      <c r="L19" s="47">
        <v>5855</v>
      </c>
      <c r="M19" s="47">
        <v>5814</v>
      </c>
      <c r="N19" s="47">
        <v>6488</v>
      </c>
      <c r="O19" s="47">
        <f aca="true" t="shared" si="0" ref="O19:O36">SUM(F19:N19)</f>
        <v>51964</v>
      </c>
    </row>
    <row r="20" spans="2:15" s="6" customFormat="1" ht="12.75" customHeight="1">
      <c r="B20" s="44" t="s">
        <v>12</v>
      </c>
      <c r="C20" s="45"/>
      <c r="D20" s="45"/>
      <c r="E20" s="46" t="s">
        <v>74</v>
      </c>
      <c r="F20" s="46">
        <v>7693</v>
      </c>
      <c r="G20" s="47">
        <v>2269</v>
      </c>
      <c r="H20" s="47">
        <v>1165</v>
      </c>
      <c r="I20" s="47">
        <v>933</v>
      </c>
      <c r="J20" s="47">
        <v>1791</v>
      </c>
      <c r="K20" s="47">
        <v>4035</v>
      </c>
      <c r="L20" s="47">
        <v>3147</v>
      </c>
      <c r="M20" s="47">
        <v>3077</v>
      </c>
      <c r="N20" s="47">
        <v>3377</v>
      </c>
      <c r="O20" s="47">
        <f t="shared" si="0"/>
        <v>27487</v>
      </c>
    </row>
    <row r="21" spans="2:15" s="6" customFormat="1" ht="12.75" customHeight="1">
      <c r="B21" s="44" t="s">
        <v>13</v>
      </c>
      <c r="C21" s="45"/>
      <c r="D21" s="45"/>
      <c r="E21" s="46" t="s">
        <v>90</v>
      </c>
      <c r="F21" s="46">
        <v>7014</v>
      </c>
      <c r="G21" s="47">
        <v>1906</v>
      </c>
      <c r="H21" s="47">
        <v>1072</v>
      </c>
      <c r="I21" s="47">
        <v>824</v>
      </c>
      <c r="J21" s="47">
        <v>1691</v>
      </c>
      <c r="K21" s="47">
        <v>3414</v>
      </c>
      <c r="L21" s="47">
        <v>2708</v>
      </c>
      <c r="M21" s="47">
        <v>2737</v>
      </c>
      <c r="N21" s="47">
        <v>3111</v>
      </c>
      <c r="O21" s="47">
        <f t="shared" si="0"/>
        <v>24477</v>
      </c>
    </row>
    <row r="22" spans="2:15" s="6" customFormat="1" ht="12.75" customHeight="1">
      <c r="B22" s="44" t="s">
        <v>14</v>
      </c>
      <c r="C22" s="45"/>
      <c r="D22" s="45"/>
      <c r="E22" s="46" t="s">
        <v>75</v>
      </c>
      <c r="F22" s="46">
        <v>4420</v>
      </c>
      <c r="G22" s="47">
        <v>714</v>
      </c>
      <c r="H22" s="47">
        <v>400</v>
      </c>
      <c r="I22" s="47">
        <v>327</v>
      </c>
      <c r="J22" s="47">
        <v>1634</v>
      </c>
      <c r="K22" s="47">
        <v>1158</v>
      </c>
      <c r="L22" s="47">
        <v>1116</v>
      </c>
      <c r="M22" s="47">
        <v>887</v>
      </c>
      <c r="N22" s="47">
        <v>1227</v>
      </c>
      <c r="O22" s="47">
        <f t="shared" si="0"/>
        <v>11883</v>
      </c>
    </row>
    <row r="23" spans="2:15" s="6" customFormat="1" ht="12.75" customHeight="1">
      <c r="B23" s="44" t="s">
        <v>15</v>
      </c>
      <c r="C23" s="45"/>
      <c r="D23" s="45"/>
      <c r="E23" s="46" t="s">
        <v>76</v>
      </c>
      <c r="F23" s="46">
        <v>2346</v>
      </c>
      <c r="G23" s="47">
        <v>458</v>
      </c>
      <c r="H23" s="47">
        <v>247</v>
      </c>
      <c r="I23" s="47">
        <v>181</v>
      </c>
      <c r="J23" s="47">
        <v>902</v>
      </c>
      <c r="K23" s="47">
        <v>709</v>
      </c>
      <c r="L23" s="47">
        <v>620</v>
      </c>
      <c r="M23" s="47">
        <v>515</v>
      </c>
      <c r="N23" s="47">
        <v>746</v>
      </c>
      <c r="O23" s="47">
        <f t="shared" si="0"/>
        <v>6724</v>
      </c>
    </row>
    <row r="24" spans="2:15" s="6" customFormat="1" ht="12.75" customHeight="1">
      <c r="B24" s="44" t="s">
        <v>16</v>
      </c>
      <c r="C24" s="45"/>
      <c r="D24" s="45"/>
      <c r="E24" s="46" t="s">
        <v>77</v>
      </c>
      <c r="F24" s="46">
        <v>2074</v>
      </c>
      <c r="G24" s="47">
        <v>256</v>
      </c>
      <c r="H24" s="47">
        <v>153</v>
      </c>
      <c r="I24" s="47">
        <v>146</v>
      </c>
      <c r="J24" s="47">
        <v>732</v>
      </c>
      <c r="K24" s="47">
        <v>449</v>
      </c>
      <c r="L24" s="47">
        <v>496</v>
      </c>
      <c r="M24" s="47">
        <v>372</v>
      </c>
      <c r="N24" s="47">
        <v>481</v>
      </c>
      <c r="O24" s="47">
        <f t="shared" si="0"/>
        <v>5159</v>
      </c>
    </row>
    <row r="25" spans="2:15" s="6" customFormat="1" ht="12.75" customHeight="1">
      <c r="B25" s="44" t="s">
        <v>17</v>
      </c>
      <c r="C25" s="45"/>
      <c r="D25" s="45"/>
      <c r="E25" s="46" t="s">
        <v>78</v>
      </c>
      <c r="F25" s="46">
        <v>4305</v>
      </c>
      <c r="G25" s="47">
        <v>567</v>
      </c>
      <c r="H25" s="47">
        <v>8</v>
      </c>
      <c r="I25" s="47">
        <v>51</v>
      </c>
      <c r="J25" s="47">
        <v>812</v>
      </c>
      <c r="K25" s="47">
        <v>83</v>
      </c>
      <c r="L25" s="47">
        <v>193</v>
      </c>
      <c r="M25" s="47">
        <v>360</v>
      </c>
      <c r="N25" s="47">
        <v>609</v>
      </c>
      <c r="O25" s="47">
        <f t="shared" si="0"/>
        <v>6988</v>
      </c>
    </row>
    <row r="26" spans="2:15" s="6" customFormat="1" ht="12.75" customHeight="1">
      <c r="B26" s="44" t="s">
        <v>18</v>
      </c>
      <c r="C26" s="45"/>
      <c r="D26" s="45"/>
      <c r="E26" s="46" t="s">
        <v>79</v>
      </c>
      <c r="F26" s="46">
        <v>2052</v>
      </c>
      <c r="G26" s="47">
        <v>491</v>
      </c>
      <c r="H26" s="47">
        <v>6</v>
      </c>
      <c r="I26" s="47">
        <v>45</v>
      </c>
      <c r="J26" s="47">
        <v>442</v>
      </c>
      <c r="K26" s="47">
        <v>41</v>
      </c>
      <c r="L26" s="47">
        <v>88</v>
      </c>
      <c r="M26" s="47">
        <v>98</v>
      </c>
      <c r="N26" s="47">
        <v>560</v>
      </c>
      <c r="O26" s="47">
        <f t="shared" si="0"/>
        <v>3823</v>
      </c>
    </row>
    <row r="27" spans="2:15" s="6" customFormat="1" ht="12.75" customHeight="1">
      <c r="B27" s="44" t="s">
        <v>19</v>
      </c>
      <c r="C27" s="45"/>
      <c r="D27" s="45"/>
      <c r="E27" s="46" t="s">
        <v>80</v>
      </c>
      <c r="F27" s="46">
        <v>2253</v>
      </c>
      <c r="G27" s="47">
        <v>76</v>
      </c>
      <c r="H27" s="47">
        <v>2</v>
      </c>
      <c r="I27" s="47">
        <v>6</v>
      </c>
      <c r="J27" s="47">
        <v>370</v>
      </c>
      <c r="K27" s="47">
        <v>42</v>
      </c>
      <c r="L27" s="47">
        <v>105</v>
      </c>
      <c r="M27" s="47">
        <v>262</v>
      </c>
      <c r="N27" s="47">
        <v>49</v>
      </c>
      <c r="O27" s="47">
        <f t="shared" si="0"/>
        <v>3165</v>
      </c>
    </row>
    <row r="28" spans="2:15" s="6" customFormat="1" ht="12.75" customHeight="1">
      <c r="B28" s="48" t="s">
        <v>20</v>
      </c>
      <c r="C28" s="45"/>
      <c r="D28" s="45"/>
      <c r="E28" s="47" t="s">
        <v>81</v>
      </c>
      <c r="F28" s="46">
        <v>13247</v>
      </c>
      <c r="G28" s="46">
        <v>3732</v>
      </c>
      <c r="H28" s="46">
        <v>2141</v>
      </c>
      <c r="I28" s="46">
        <v>1548</v>
      </c>
      <c r="J28" s="46">
        <v>3166</v>
      </c>
      <c r="K28" s="46">
        <v>6414</v>
      </c>
      <c r="L28" s="46">
        <v>4874</v>
      </c>
      <c r="M28" s="46">
        <v>5157</v>
      </c>
      <c r="N28" s="46">
        <v>5673</v>
      </c>
      <c r="O28" s="47">
        <f t="shared" si="0"/>
        <v>45952</v>
      </c>
    </row>
    <row r="29" spans="2:15" s="6" customFormat="1" ht="12.75" customHeight="1">
      <c r="B29" s="48" t="s">
        <v>21</v>
      </c>
      <c r="C29" s="45"/>
      <c r="D29" s="45"/>
      <c r="E29" s="47" t="s">
        <v>82</v>
      </c>
      <c r="F29" s="46">
        <v>6877</v>
      </c>
      <c r="G29" s="46">
        <v>2014</v>
      </c>
      <c r="H29" s="46">
        <v>1112</v>
      </c>
      <c r="I29" s="46">
        <v>808</v>
      </c>
      <c r="J29" s="46">
        <v>1605</v>
      </c>
      <c r="K29" s="46">
        <v>3464</v>
      </c>
      <c r="L29" s="46">
        <v>2623</v>
      </c>
      <c r="M29" s="46">
        <v>2721</v>
      </c>
      <c r="N29" s="46">
        <v>2932</v>
      </c>
      <c r="O29" s="47">
        <f t="shared" si="0"/>
        <v>24156</v>
      </c>
    </row>
    <row r="30" spans="2:15" s="6" customFormat="1" ht="12.75" customHeight="1">
      <c r="B30" s="48" t="s">
        <v>22</v>
      </c>
      <c r="C30" s="45"/>
      <c r="D30" s="45"/>
      <c r="E30" s="47" t="s">
        <v>83</v>
      </c>
      <c r="F30" s="46">
        <v>6370</v>
      </c>
      <c r="G30" s="46">
        <v>1718</v>
      </c>
      <c r="H30" s="46">
        <v>1029</v>
      </c>
      <c r="I30" s="46">
        <v>740</v>
      </c>
      <c r="J30" s="46">
        <v>1561</v>
      </c>
      <c r="K30" s="46">
        <v>2950</v>
      </c>
      <c r="L30" s="46">
        <v>2251</v>
      </c>
      <c r="M30" s="46">
        <v>2436</v>
      </c>
      <c r="N30" s="46">
        <v>2741</v>
      </c>
      <c r="O30" s="47">
        <f t="shared" si="0"/>
        <v>21796</v>
      </c>
    </row>
    <row r="31" spans="2:15" s="6" customFormat="1" ht="12.75" customHeight="1">
      <c r="B31" s="48" t="s">
        <v>23</v>
      </c>
      <c r="C31" s="45"/>
      <c r="D31" s="45"/>
      <c r="E31" s="47" t="s">
        <v>84</v>
      </c>
      <c r="F31" s="47">
        <v>2575</v>
      </c>
      <c r="G31" s="47">
        <v>460</v>
      </c>
      <c r="H31" s="47">
        <v>253</v>
      </c>
      <c r="I31" s="47">
        <v>179</v>
      </c>
      <c r="J31" s="47">
        <v>1175</v>
      </c>
      <c r="K31" s="47">
        <v>848</v>
      </c>
      <c r="L31" s="47">
        <v>656</v>
      </c>
      <c r="M31" s="47">
        <v>659</v>
      </c>
      <c r="N31" s="47">
        <v>717</v>
      </c>
      <c r="O31" s="47">
        <f t="shared" si="0"/>
        <v>7522</v>
      </c>
    </row>
    <row r="32" spans="2:15" s="6" customFormat="1" ht="12.75" customHeight="1">
      <c r="B32" s="48" t="s">
        <v>24</v>
      </c>
      <c r="C32" s="45"/>
      <c r="D32" s="45"/>
      <c r="E32" s="47" t="s">
        <v>85</v>
      </c>
      <c r="F32" s="47">
        <v>1263</v>
      </c>
      <c r="G32" s="47">
        <v>277</v>
      </c>
      <c r="H32" s="47">
        <v>144</v>
      </c>
      <c r="I32" s="47">
        <v>86</v>
      </c>
      <c r="J32" s="47">
        <v>586</v>
      </c>
      <c r="K32" s="47">
        <v>483</v>
      </c>
      <c r="L32" s="47">
        <v>344</v>
      </c>
      <c r="M32" s="47">
        <v>359</v>
      </c>
      <c r="N32" s="47">
        <v>395</v>
      </c>
      <c r="O32" s="47">
        <f t="shared" si="0"/>
        <v>3937</v>
      </c>
    </row>
    <row r="33" spans="2:15" s="6" customFormat="1" ht="12.75" customHeight="1">
      <c r="B33" s="48" t="s">
        <v>25</v>
      </c>
      <c r="C33" s="45"/>
      <c r="D33" s="45"/>
      <c r="E33" s="47" t="s">
        <v>86</v>
      </c>
      <c r="F33" s="47">
        <v>1312</v>
      </c>
      <c r="G33" s="47">
        <v>183</v>
      </c>
      <c r="H33" s="47">
        <v>109</v>
      </c>
      <c r="I33" s="47">
        <v>93</v>
      </c>
      <c r="J33" s="47">
        <v>589</v>
      </c>
      <c r="K33" s="47">
        <v>365</v>
      </c>
      <c r="L33" s="47">
        <v>312</v>
      </c>
      <c r="M33" s="47">
        <v>300</v>
      </c>
      <c r="N33" s="47">
        <v>322</v>
      </c>
      <c r="O33" s="47">
        <f t="shared" si="0"/>
        <v>3585</v>
      </c>
    </row>
    <row r="34" spans="2:15" s="6" customFormat="1" ht="12.75" customHeight="1">
      <c r="B34" s="48" t="s">
        <v>26</v>
      </c>
      <c r="C34" s="45"/>
      <c r="D34" s="45"/>
      <c r="E34" s="47" t="s">
        <v>87</v>
      </c>
      <c r="F34" s="47">
        <v>3205</v>
      </c>
      <c r="G34" s="47">
        <v>358</v>
      </c>
      <c r="H34" s="47">
        <v>8</v>
      </c>
      <c r="I34" s="47">
        <v>33</v>
      </c>
      <c r="J34" s="47">
        <v>491</v>
      </c>
      <c r="K34" s="47">
        <v>76</v>
      </c>
      <c r="L34" s="47">
        <v>143</v>
      </c>
      <c r="M34" s="47">
        <v>264</v>
      </c>
      <c r="N34" s="47">
        <v>461</v>
      </c>
      <c r="O34" s="47">
        <f t="shared" si="0"/>
        <v>5039</v>
      </c>
    </row>
    <row r="35" spans="2:15" s="6" customFormat="1" ht="12.75" customHeight="1">
      <c r="B35" s="48" t="s">
        <v>27</v>
      </c>
      <c r="C35" s="45"/>
      <c r="D35" s="45"/>
      <c r="E35" s="47" t="s">
        <v>88</v>
      </c>
      <c r="F35" s="47">
        <v>1509</v>
      </c>
      <c r="G35" s="47">
        <v>313</v>
      </c>
      <c r="H35" s="47">
        <v>6</v>
      </c>
      <c r="I35" s="47">
        <v>30</v>
      </c>
      <c r="J35" s="47">
        <v>270</v>
      </c>
      <c r="K35" s="47">
        <v>35</v>
      </c>
      <c r="L35" s="47">
        <v>63</v>
      </c>
      <c r="M35" s="47">
        <v>60</v>
      </c>
      <c r="N35" s="47">
        <v>414</v>
      </c>
      <c r="O35" s="47">
        <f t="shared" si="0"/>
        <v>2700</v>
      </c>
    </row>
    <row r="36" spans="2:15" s="6" customFormat="1" ht="12.75" customHeight="1">
      <c r="B36" s="48" t="s">
        <v>28</v>
      </c>
      <c r="C36" s="45"/>
      <c r="D36" s="45"/>
      <c r="E36" s="47" t="s">
        <v>89</v>
      </c>
      <c r="F36" s="47">
        <v>1696</v>
      </c>
      <c r="G36" s="47">
        <v>45</v>
      </c>
      <c r="H36" s="47">
        <v>2</v>
      </c>
      <c r="I36" s="47">
        <v>3</v>
      </c>
      <c r="J36" s="47">
        <v>221</v>
      </c>
      <c r="K36" s="47">
        <v>41</v>
      </c>
      <c r="L36" s="47">
        <v>80</v>
      </c>
      <c r="M36" s="47">
        <v>204</v>
      </c>
      <c r="N36" s="47">
        <v>47</v>
      </c>
      <c r="O36" s="47">
        <f t="shared" si="0"/>
        <v>2339</v>
      </c>
    </row>
    <row r="37" spans="2:15" s="6" customFormat="1" ht="12.75" customHeight="1">
      <c r="B37" s="48" t="s">
        <v>29</v>
      </c>
      <c r="C37" s="45"/>
      <c r="D37" s="45"/>
      <c r="E37" s="47" t="s">
        <v>30</v>
      </c>
      <c r="F37" s="49">
        <f>SUM(F28/F19)*100</f>
        <v>90.07275447066023</v>
      </c>
      <c r="G37" s="49">
        <f aca="true" t="shared" si="1" ref="G37:O37">SUM(G28/G19)*100</f>
        <v>89.38922155688623</v>
      </c>
      <c r="H37" s="49">
        <f t="shared" si="1"/>
        <v>95.70853822083147</v>
      </c>
      <c r="I37" s="49">
        <f t="shared" si="1"/>
        <v>88.10472396129767</v>
      </c>
      <c r="J37" s="49">
        <f t="shared" si="1"/>
        <v>90.92475588742103</v>
      </c>
      <c r="K37" s="49">
        <f t="shared" si="1"/>
        <v>86.10551751913007</v>
      </c>
      <c r="L37" s="49">
        <f t="shared" si="1"/>
        <v>83.24508966695132</v>
      </c>
      <c r="M37" s="49">
        <f t="shared" si="1"/>
        <v>88.69969040247679</v>
      </c>
      <c r="N37" s="49">
        <f t="shared" si="1"/>
        <v>87.4383477188656</v>
      </c>
      <c r="O37" s="49">
        <f t="shared" si="1"/>
        <v>88.43045185128166</v>
      </c>
    </row>
    <row r="38" spans="2:15" s="6" customFormat="1" ht="12.75" customHeight="1">
      <c r="B38" s="48" t="s">
        <v>31</v>
      </c>
      <c r="C38" s="45"/>
      <c r="D38" s="45"/>
      <c r="E38" s="47" t="s">
        <v>32</v>
      </c>
      <c r="F38" s="49">
        <f aca="true" t="shared" si="2" ref="F38:O39">SUM(F29/F20)*100</f>
        <v>89.39295463408293</v>
      </c>
      <c r="G38" s="49">
        <f t="shared" si="2"/>
        <v>88.76156897311591</v>
      </c>
      <c r="H38" s="49">
        <f t="shared" si="2"/>
        <v>95.45064377682402</v>
      </c>
      <c r="I38" s="49">
        <f t="shared" si="2"/>
        <v>86.60235798499464</v>
      </c>
      <c r="J38" s="49">
        <f t="shared" si="2"/>
        <v>89.61474036850922</v>
      </c>
      <c r="K38" s="49">
        <f t="shared" si="2"/>
        <v>85.84882280049567</v>
      </c>
      <c r="L38" s="49">
        <f t="shared" si="2"/>
        <v>83.34922148077534</v>
      </c>
      <c r="M38" s="49">
        <f t="shared" si="2"/>
        <v>88.43028924276894</v>
      </c>
      <c r="N38" s="49">
        <f t="shared" si="2"/>
        <v>86.82262363044121</v>
      </c>
      <c r="O38" s="49">
        <f t="shared" si="2"/>
        <v>87.88154400261942</v>
      </c>
    </row>
    <row r="39" spans="2:15" s="6" customFormat="1" ht="12.75" customHeight="1">
      <c r="B39" s="48" t="s">
        <v>33</v>
      </c>
      <c r="C39" s="45"/>
      <c r="D39" s="45"/>
      <c r="E39" s="47" t="s">
        <v>34</v>
      </c>
      <c r="F39" s="49">
        <f t="shared" si="2"/>
        <v>90.8183632734531</v>
      </c>
      <c r="G39" s="49">
        <f t="shared" si="2"/>
        <v>90.1364113326338</v>
      </c>
      <c r="H39" s="49">
        <f t="shared" si="2"/>
        <v>95.98880597014924</v>
      </c>
      <c r="I39" s="49">
        <f t="shared" si="2"/>
        <v>89.80582524271846</v>
      </c>
      <c r="J39" s="49">
        <f t="shared" si="2"/>
        <v>92.31224127735068</v>
      </c>
      <c r="K39" s="49">
        <f t="shared" si="2"/>
        <v>86.40890451083773</v>
      </c>
      <c r="L39" s="49">
        <f t="shared" si="2"/>
        <v>83.12407680945347</v>
      </c>
      <c r="M39" s="49">
        <f t="shared" si="2"/>
        <v>89.00255754475704</v>
      </c>
      <c r="N39" s="49">
        <f t="shared" si="2"/>
        <v>88.1067180970749</v>
      </c>
      <c r="O39" s="49">
        <f t="shared" si="2"/>
        <v>89.04686031784941</v>
      </c>
    </row>
    <row r="40" spans="2:15" s="6" customFormat="1" ht="12.75" customHeight="1">
      <c r="B40" s="48" t="s">
        <v>35</v>
      </c>
      <c r="C40" s="45"/>
      <c r="D40" s="45"/>
      <c r="E40" s="47" t="s">
        <v>36</v>
      </c>
      <c r="F40" s="49">
        <f>SUM((F19-F28)/F19)*100</f>
        <v>9.927245529339771</v>
      </c>
      <c r="G40" s="49">
        <f aca="true" t="shared" si="3" ref="G40:O40">SUM((G19-G28)/G19)*100</f>
        <v>10.610778443113771</v>
      </c>
      <c r="H40" s="49">
        <f t="shared" si="3"/>
        <v>4.29146177916853</v>
      </c>
      <c r="I40" s="49">
        <f t="shared" si="3"/>
        <v>11.895276038702333</v>
      </c>
      <c r="J40" s="49">
        <f t="shared" si="3"/>
        <v>9.075244112578977</v>
      </c>
      <c r="K40" s="49">
        <f t="shared" si="3"/>
        <v>13.894482480869916</v>
      </c>
      <c r="L40" s="49">
        <f t="shared" si="3"/>
        <v>16.754910333048674</v>
      </c>
      <c r="M40" s="49">
        <f t="shared" si="3"/>
        <v>11.30030959752322</v>
      </c>
      <c r="N40" s="49">
        <f t="shared" si="3"/>
        <v>12.561652281134403</v>
      </c>
      <c r="O40" s="49">
        <f t="shared" si="3"/>
        <v>11.569548148718344</v>
      </c>
    </row>
    <row r="41" spans="2:15" s="6" customFormat="1" ht="12.75" customHeight="1">
      <c r="B41" s="48" t="s">
        <v>37</v>
      </c>
      <c r="C41" s="45"/>
      <c r="D41" s="45"/>
      <c r="E41" s="47" t="s">
        <v>38</v>
      </c>
      <c r="F41" s="49">
        <f aca="true" t="shared" si="4" ref="F41:O42">SUM((F20-F29)/F20)*100</f>
        <v>10.607045365917067</v>
      </c>
      <c r="G41" s="49">
        <f t="shared" si="4"/>
        <v>11.23843102688409</v>
      </c>
      <c r="H41" s="49">
        <f t="shared" si="4"/>
        <v>4.549356223175965</v>
      </c>
      <c r="I41" s="49">
        <f t="shared" si="4"/>
        <v>13.39764201500536</v>
      </c>
      <c r="J41" s="49">
        <f t="shared" si="4"/>
        <v>10.385259631490786</v>
      </c>
      <c r="K41" s="49">
        <f t="shared" si="4"/>
        <v>14.151177199504335</v>
      </c>
      <c r="L41" s="49">
        <f t="shared" si="4"/>
        <v>16.65077851922466</v>
      </c>
      <c r="M41" s="49">
        <f t="shared" si="4"/>
        <v>11.56971075723107</v>
      </c>
      <c r="N41" s="49">
        <f t="shared" si="4"/>
        <v>13.177376369558779</v>
      </c>
      <c r="O41" s="49">
        <f t="shared" si="4"/>
        <v>12.118455997380579</v>
      </c>
    </row>
    <row r="42" spans="2:15" s="6" customFormat="1" ht="12.75" customHeight="1">
      <c r="B42" s="48" t="s">
        <v>39</v>
      </c>
      <c r="C42" s="45"/>
      <c r="D42" s="45"/>
      <c r="E42" s="47" t="s">
        <v>40</v>
      </c>
      <c r="F42" s="49">
        <f t="shared" si="4"/>
        <v>9.181636726546905</v>
      </c>
      <c r="G42" s="49">
        <f t="shared" si="4"/>
        <v>9.863588667366212</v>
      </c>
      <c r="H42" s="49">
        <f t="shared" si="4"/>
        <v>4.0111940298507465</v>
      </c>
      <c r="I42" s="49">
        <f t="shared" si="4"/>
        <v>10.194174757281553</v>
      </c>
      <c r="J42" s="49">
        <f t="shared" si="4"/>
        <v>7.68775872264932</v>
      </c>
      <c r="K42" s="49">
        <f t="shared" si="4"/>
        <v>13.591095489162273</v>
      </c>
      <c r="L42" s="49">
        <f t="shared" si="4"/>
        <v>16.87592319054653</v>
      </c>
      <c r="M42" s="49">
        <f t="shared" si="4"/>
        <v>10.997442455242968</v>
      </c>
      <c r="N42" s="49">
        <f t="shared" si="4"/>
        <v>11.893281902925104</v>
      </c>
      <c r="O42" s="49">
        <f t="shared" si="4"/>
        <v>10.95313968215059</v>
      </c>
    </row>
    <row r="43" spans="2:15" s="6" customFormat="1" ht="12.75" customHeight="1">
      <c r="B43" s="48" t="s">
        <v>41</v>
      </c>
      <c r="C43" s="45"/>
      <c r="D43" s="45"/>
      <c r="E43" s="47" t="s">
        <v>42</v>
      </c>
      <c r="F43" s="49">
        <f>SUM(F31/F22)*100</f>
        <v>58.2579185520362</v>
      </c>
      <c r="G43" s="49">
        <f aca="true" t="shared" si="5" ref="G43:O43">SUM(G31/G22)*100</f>
        <v>64.42577030812325</v>
      </c>
      <c r="H43" s="49">
        <f t="shared" si="5"/>
        <v>63.24999999999999</v>
      </c>
      <c r="I43" s="49">
        <f t="shared" si="5"/>
        <v>54.74006116207951</v>
      </c>
      <c r="J43" s="49">
        <f t="shared" si="5"/>
        <v>71.9094247246022</v>
      </c>
      <c r="K43" s="49">
        <f t="shared" si="5"/>
        <v>73.22970639032815</v>
      </c>
      <c r="L43" s="49">
        <f t="shared" si="5"/>
        <v>58.78136200716846</v>
      </c>
      <c r="M43" s="49">
        <f t="shared" si="5"/>
        <v>74.29537767756483</v>
      </c>
      <c r="N43" s="49">
        <f t="shared" si="5"/>
        <v>58.43520782396088</v>
      </c>
      <c r="O43" s="49">
        <f t="shared" si="5"/>
        <v>63.30051333838256</v>
      </c>
    </row>
    <row r="44" spans="2:15" s="6" customFormat="1" ht="12.75" customHeight="1">
      <c r="B44" s="48" t="s">
        <v>43</v>
      </c>
      <c r="C44" s="45"/>
      <c r="D44" s="45"/>
      <c r="E44" s="47" t="s">
        <v>44</v>
      </c>
      <c r="F44" s="49">
        <f aca="true" t="shared" si="6" ref="F44:O45">SUM(F32/F23)*100</f>
        <v>53.83631713554987</v>
      </c>
      <c r="G44" s="49">
        <f t="shared" si="6"/>
        <v>60.480349344978166</v>
      </c>
      <c r="H44" s="49">
        <f t="shared" si="6"/>
        <v>58.2995951417004</v>
      </c>
      <c r="I44" s="49">
        <f t="shared" si="6"/>
        <v>47.51381215469613</v>
      </c>
      <c r="J44" s="49">
        <f t="shared" si="6"/>
        <v>64.96674057649668</v>
      </c>
      <c r="K44" s="49">
        <f t="shared" si="6"/>
        <v>68.12411847672779</v>
      </c>
      <c r="L44" s="49">
        <f t="shared" si="6"/>
        <v>55.483870967741936</v>
      </c>
      <c r="M44" s="49">
        <f t="shared" si="6"/>
        <v>69.70873786407768</v>
      </c>
      <c r="N44" s="49">
        <f t="shared" si="6"/>
        <v>52.949061662198396</v>
      </c>
      <c r="O44" s="49">
        <f t="shared" si="6"/>
        <v>58.551457465794165</v>
      </c>
    </row>
    <row r="45" spans="2:15" s="6" customFormat="1" ht="12.75" customHeight="1">
      <c r="B45" s="48" t="s">
        <v>45</v>
      </c>
      <c r="C45" s="45"/>
      <c r="D45" s="45"/>
      <c r="E45" s="47" t="s">
        <v>46</v>
      </c>
      <c r="F45" s="49">
        <f t="shared" si="6"/>
        <v>63.25940212150434</v>
      </c>
      <c r="G45" s="49">
        <f t="shared" si="6"/>
        <v>71.484375</v>
      </c>
      <c r="H45" s="49">
        <f t="shared" si="6"/>
        <v>71.24183006535948</v>
      </c>
      <c r="I45" s="49">
        <f t="shared" si="6"/>
        <v>63.6986301369863</v>
      </c>
      <c r="J45" s="49">
        <f t="shared" si="6"/>
        <v>80.46448087431693</v>
      </c>
      <c r="K45" s="49">
        <f t="shared" si="6"/>
        <v>81.29175946547885</v>
      </c>
      <c r="L45" s="49">
        <f t="shared" si="6"/>
        <v>62.903225806451616</v>
      </c>
      <c r="M45" s="49">
        <f t="shared" si="6"/>
        <v>80.64516129032258</v>
      </c>
      <c r="N45" s="49">
        <f t="shared" si="6"/>
        <v>66.94386694386695</v>
      </c>
      <c r="O45" s="49">
        <f t="shared" si="6"/>
        <v>69.49021128125605</v>
      </c>
    </row>
    <row r="46" spans="2:15" s="6" customFormat="1" ht="12.75" customHeight="1">
      <c r="B46" s="48" t="s">
        <v>47</v>
      </c>
      <c r="C46" s="45"/>
      <c r="D46" s="45"/>
      <c r="E46" s="47" t="s">
        <v>48</v>
      </c>
      <c r="F46" s="49">
        <f>SUM((F22-F31)/F22)*100</f>
        <v>41.742081447963805</v>
      </c>
      <c r="G46" s="49">
        <f aca="true" t="shared" si="7" ref="G46:O46">SUM((G22-G31)/G22)*100</f>
        <v>35.57422969187675</v>
      </c>
      <c r="H46" s="49">
        <f t="shared" si="7"/>
        <v>36.75</v>
      </c>
      <c r="I46" s="49">
        <f t="shared" si="7"/>
        <v>45.25993883792049</v>
      </c>
      <c r="J46" s="49">
        <f t="shared" si="7"/>
        <v>28.090575275397793</v>
      </c>
      <c r="K46" s="49">
        <f t="shared" si="7"/>
        <v>26.770293609671846</v>
      </c>
      <c r="L46" s="49">
        <f t="shared" si="7"/>
        <v>41.21863799283154</v>
      </c>
      <c r="M46" s="49">
        <f t="shared" si="7"/>
        <v>25.70462232243517</v>
      </c>
      <c r="N46" s="49">
        <f t="shared" si="7"/>
        <v>41.56479217603912</v>
      </c>
      <c r="O46" s="49">
        <f t="shared" si="7"/>
        <v>36.699486661617435</v>
      </c>
    </row>
    <row r="47" spans="2:15" s="6" customFormat="1" ht="12.75" customHeight="1">
      <c r="B47" s="48" t="s">
        <v>49</v>
      </c>
      <c r="C47" s="45"/>
      <c r="D47" s="45"/>
      <c r="E47" s="47" t="s">
        <v>50</v>
      </c>
      <c r="F47" s="49">
        <f aca="true" t="shared" si="8" ref="F47:O48">SUM((F23-F32)/F23)*100</f>
        <v>46.16368286445013</v>
      </c>
      <c r="G47" s="49">
        <f t="shared" si="8"/>
        <v>39.519650655021834</v>
      </c>
      <c r="H47" s="49">
        <f t="shared" si="8"/>
        <v>41.70040485829959</v>
      </c>
      <c r="I47" s="49">
        <f t="shared" si="8"/>
        <v>52.48618784530387</v>
      </c>
      <c r="J47" s="49">
        <f t="shared" si="8"/>
        <v>35.033259423503324</v>
      </c>
      <c r="K47" s="49">
        <f t="shared" si="8"/>
        <v>31.875881523272216</v>
      </c>
      <c r="L47" s="49">
        <f t="shared" si="8"/>
        <v>44.516129032258064</v>
      </c>
      <c r="M47" s="49">
        <f t="shared" si="8"/>
        <v>30.29126213592233</v>
      </c>
      <c r="N47" s="49">
        <f t="shared" si="8"/>
        <v>47.050938337801604</v>
      </c>
      <c r="O47" s="49">
        <f t="shared" si="8"/>
        <v>41.44854253420583</v>
      </c>
    </row>
    <row r="48" spans="2:15" s="6" customFormat="1" ht="12.75" customHeight="1">
      <c r="B48" s="48" t="s">
        <v>51</v>
      </c>
      <c r="C48" s="45"/>
      <c r="D48" s="45"/>
      <c r="E48" s="47" t="s">
        <v>52</v>
      </c>
      <c r="F48" s="49">
        <f t="shared" si="8"/>
        <v>36.74059787849566</v>
      </c>
      <c r="G48" s="49">
        <f t="shared" si="8"/>
        <v>28.515625</v>
      </c>
      <c r="H48" s="49">
        <f t="shared" si="8"/>
        <v>28.75816993464052</v>
      </c>
      <c r="I48" s="49">
        <f t="shared" si="8"/>
        <v>36.3013698630137</v>
      </c>
      <c r="J48" s="49">
        <f t="shared" si="8"/>
        <v>19.53551912568306</v>
      </c>
      <c r="K48" s="49">
        <f t="shared" si="8"/>
        <v>18.70824053452116</v>
      </c>
      <c r="L48" s="49">
        <f t="shared" si="8"/>
        <v>37.096774193548384</v>
      </c>
      <c r="M48" s="49">
        <f t="shared" si="8"/>
        <v>19.35483870967742</v>
      </c>
      <c r="N48" s="49">
        <f t="shared" si="8"/>
        <v>33.056133056133056</v>
      </c>
      <c r="O48" s="49">
        <f t="shared" si="8"/>
        <v>30.50978871874394</v>
      </c>
    </row>
    <row r="49" spans="2:15" s="6" customFormat="1" ht="12.75" customHeight="1">
      <c r="B49" s="48" t="s">
        <v>53</v>
      </c>
      <c r="C49" s="45"/>
      <c r="D49" s="45"/>
      <c r="E49" s="47" t="s">
        <v>54</v>
      </c>
      <c r="F49" s="49">
        <f>SUM(F34/F25)*100</f>
        <v>74.44831591173055</v>
      </c>
      <c r="G49" s="49">
        <f aca="true" t="shared" si="9" ref="G49:O49">SUM(G34/G25)*100</f>
        <v>63.13932980599647</v>
      </c>
      <c r="H49" s="49">
        <v>0</v>
      </c>
      <c r="I49" s="49">
        <f t="shared" si="9"/>
        <v>64.70588235294117</v>
      </c>
      <c r="J49" s="49">
        <f t="shared" si="9"/>
        <v>60.467980295566505</v>
      </c>
      <c r="K49" s="49">
        <f t="shared" si="9"/>
        <v>91.56626506024097</v>
      </c>
      <c r="L49" s="49">
        <f t="shared" si="9"/>
        <v>74.09326424870466</v>
      </c>
      <c r="M49" s="49">
        <f t="shared" si="9"/>
        <v>73.33333333333333</v>
      </c>
      <c r="N49" s="49">
        <f t="shared" si="9"/>
        <v>75.69786535303777</v>
      </c>
      <c r="O49" s="49">
        <f t="shared" si="9"/>
        <v>72.10933028048082</v>
      </c>
    </row>
    <row r="50" spans="2:15" s="6" customFormat="1" ht="12.75" customHeight="1">
      <c r="B50" s="48" t="s">
        <v>55</v>
      </c>
      <c r="C50" s="45"/>
      <c r="D50" s="45"/>
      <c r="E50" s="47" t="s">
        <v>56</v>
      </c>
      <c r="F50" s="49">
        <f aca="true" t="shared" si="10" ref="F50:O51">SUM(F35/F26)*100</f>
        <v>73.53801169590643</v>
      </c>
      <c r="G50" s="49">
        <f t="shared" si="10"/>
        <v>63.747454175152754</v>
      </c>
      <c r="H50" s="49">
        <v>0</v>
      </c>
      <c r="I50" s="49">
        <f t="shared" si="10"/>
        <v>66.66666666666666</v>
      </c>
      <c r="J50" s="49">
        <f t="shared" si="10"/>
        <v>61.085972850678736</v>
      </c>
      <c r="K50" s="49">
        <f t="shared" si="10"/>
        <v>85.36585365853658</v>
      </c>
      <c r="L50" s="49">
        <f t="shared" si="10"/>
        <v>71.5909090909091</v>
      </c>
      <c r="M50" s="49">
        <f t="shared" si="10"/>
        <v>61.224489795918366</v>
      </c>
      <c r="N50" s="49">
        <f t="shared" si="10"/>
        <v>73.92857142857143</v>
      </c>
      <c r="O50" s="49">
        <f t="shared" si="10"/>
        <v>70.62516348417473</v>
      </c>
    </row>
    <row r="51" spans="2:15" s="6" customFormat="1" ht="12.75" customHeight="1">
      <c r="B51" s="48" t="s">
        <v>57</v>
      </c>
      <c r="C51" s="45"/>
      <c r="D51" s="45"/>
      <c r="E51" s="47" t="s">
        <v>58</v>
      </c>
      <c r="F51" s="49">
        <f t="shared" si="10"/>
        <v>75.277407900577</v>
      </c>
      <c r="G51" s="49">
        <f t="shared" si="10"/>
        <v>59.210526315789465</v>
      </c>
      <c r="H51" s="49">
        <v>0</v>
      </c>
      <c r="I51" s="49">
        <f t="shared" si="10"/>
        <v>50</v>
      </c>
      <c r="J51" s="49">
        <f t="shared" si="10"/>
        <v>59.72972972972973</v>
      </c>
      <c r="K51" s="49">
        <f t="shared" si="10"/>
        <v>97.61904761904762</v>
      </c>
      <c r="L51" s="49">
        <f t="shared" si="10"/>
        <v>76.19047619047619</v>
      </c>
      <c r="M51" s="49">
        <f t="shared" si="10"/>
        <v>77.86259541984732</v>
      </c>
      <c r="N51" s="49">
        <f t="shared" si="10"/>
        <v>95.91836734693877</v>
      </c>
      <c r="O51" s="49">
        <f t="shared" si="10"/>
        <v>73.90205371248025</v>
      </c>
    </row>
    <row r="52" spans="2:15" s="6" customFormat="1" ht="12.75" customHeight="1">
      <c r="B52" s="48" t="s">
        <v>59</v>
      </c>
      <c r="C52" s="45"/>
      <c r="D52" s="45"/>
      <c r="E52" s="47" t="s">
        <v>60</v>
      </c>
      <c r="F52" s="49">
        <f>SUM((F25-F34)/F25)*100</f>
        <v>25.551684088269454</v>
      </c>
      <c r="G52" s="49">
        <f aca="true" t="shared" si="11" ref="G52:O52">SUM((G25-G34)/G25)*100</f>
        <v>36.860670194003525</v>
      </c>
      <c r="H52" s="49">
        <v>0</v>
      </c>
      <c r="I52" s="49">
        <f t="shared" si="11"/>
        <v>35.294117647058826</v>
      </c>
      <c r="J52" s="49">
        <f t="shared" si="11"/>
        <v>39.532019704433495</v>
      </c>
      <c r="K52" s="49">
        <f t="shared" si="11"/>
        <v>8.433734939759036</v>
      </c>
      <c r="L52" s="49">
        <f t="shared" si="11"/>
        <v>25.906735751295333</v>
      </c>
      <c r="M52" s="49">
        <f t="shared" si="11"/>
        <v>26.666666666666668</v>
      </c>
      <c r="N52" s="49">
        <f t="shared" si="11"/>
        <v>24.302134646962234</v>
      </c>
      <c r="O52" s="49">
        <f t="shared" si="11"/>
        <v>27.890669719519174</v>
      </c>
    </row>
    <row r="53" spans="2:15" s="6" customFormat="1" ht="12.75" customHeight="1">
      <c r="B53" s="48" t="s">
        <v>61</v>
      </c>
      <c r="C53" s="45"/>
      <c r="D53" s="45"/>
      <c r="E53" s="47" t="s">
        <v>62</v>
      </c>
      <c r="F53" s="49">
        <f aca="true" t="shared" si="12" ref="F53:O54">SUM((F26-F35)/F26)*100</f>
        <v>26.46198830409357</v>
      </c>
      <c r="G53" s="49">
        <f t="shared" si="12"/>
        <v>36.252545824847246</v>
      </c>
      <c r="H53" s="49">
        <v>0</v>
      </c>
      <c r="I53" s="49">
        <f t="shared" si="12"/>
        <v>33.33333333333333</v>
      </c>
      <c r="J53" s="49">
        <f t="shared" si="12"/>
        <v>38.91402714932127</v>
      </c>
      <c r="K53" s="49">
        <f t="shared" si="12"/>
        <v>14.634146341463413</v>
      </c>
      <c r="L53" s="49">
        <f t="shared" si="12"/>
        <v>28.40909090909091</v>
      </c>
      <c r="M53" s="49">
        <f t="shared" si="12"/>
        <v>38.775510204081634</v>
      </c>
      <c r="N53" s="49">
        <f t="shared" si="12"/>
        <v>26.071428571428573</v>
      </c>
      <c r="O53" s="49">
        <f t="shared" si="12"/>
        <v>29.37483651582527</v>
      </c>
    </row>
    <row r="54" spans="2:15" s="6" customFormat="1" ht="12.75" customHeight="1">
      <c r="B54" s="48" t="s">
        <v>63</v>
      </c>
      <c r="C54" s="45"/>
      <c r="D54" s="45"/>
      <c r="E54" s="47" t="s">
        <v>64</v>
      </c>
      <c r="F54" s="49">
        <f t="shared" si="12"/>
        <v>24.72259209942299</v>
      </c>
      <c r="G54" s="49">
        <f t="shared" si="12"/>
        <v>40.78947368421053</v>
      </c>
      <c r="H54" s="49">
        <v>0</v>
      </c>
      <c r="I54" s="49">
        <f t="shared" si="12"/>
        <v>50</v>
      </c>
      <c r="J54" s="49">
        <f t="shared" si="12"/>
        <v>40.27027027027027</v>
      </c>
      <c r="K54" s="49">
        <f t="shared" si="12"/>
        <v>2.380952380952381</v>
      </c>
      <c r="L54" s="49">
        <f t="shared" si="12"/>
        <v>23.809523809523807</v>
      </c>
      <c r="M54" s="49">
        <f t="shared" si="12"/>
        <v>22.137404580152673</v>
      </c>
      <c r="N54" s="49">
        <f t="shared" si="12"/>
        <v>4.081632653061225</v>
      </c>
      <c r="O54" s="49">
        <f t="shared" si="12"/>
        <v>26.097946287519747</v>
      </c>
    </row>
    <row r="55" spans="2:17" s="6" customFormat="1" ht="12.75" customHeight="1">
      <c r="B55" s="5" t="s">
        <v>65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s="6" customFormat="1" ht="12.75" customHeight="1">
      <c r="B56" s="5" t="s">
        <v>66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7:17" s="6" customFormat="1" ht="12"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</sheetData>
  <mergeCells count="10">
    <mergeCell ref="B16:D16"/>
    <mergeCell ref="A6:B6"/>
    <mergeCell ref="D6:E6"/>
    <mergeCell ref="B17:D17"/>
    <mergeCell ref="D8:K8"/>
    <mergeCell ref="D9:K9"/>
    <mergeCell ref="D10:K10"/>
    <mergeCell ref="D11:K11"/>
    <mergeCell ref="D12:K12"/>
    <mergeCell ref="D13:K13"/>
  </mergeCells>
  <printOptions/>
  <pageMargins left="0.75" right="0.75" top="1" bottom="1" header="0" footer="0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2007-07-31T18:26:43Z</cp:lastPrinted>
  <dcterms:created xsi:type="dcterms:W3CDTF">2006-07-09T14:42:40Z</dcterms:created>
  <dcterms:modified xsi:type="dcterms:W3CDTF">2007-07-31T18:26:49Z</dcterms:modified>
  <cp:category/>
  <cp:version/>
  <cp:contentType/>
  <cp:contentStatus/>
</cp:coreProperties>
</file>