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45" activeTab="0"/>
  </bookViews>
  <sheets>
    <sheet name="11_20" sheetId="1" r:id="rId1"/>
  </sheets>
  <definedNames>
    <definedName name="_xlnm.Print_Area" localSheetId="0">'11_20'!$A$1:$O$104</definedName>
    <definedName name="_xlnm.Print_Titles" localSheetId="0">'11_20'!$17:$18</definedName>
  </definedNames>
  <calcPr fullCalcOnLoad="1"/>
</workbook>
</file>

<file path=xl/sharedStrings.xml><?xml version="1.0" encoding="utf-8"?>
<sst xmlns="http://schemas.openxmlformats.org/spreadsheetml/2006/main" count="204" uniqueCount="204">
  <si>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</si>
  <si>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</si>
  <si>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</si>
  <si>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</si>
  <si>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</si>
  <si>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</si>
  <si>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</si>
  <si>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</si>
  <si>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</si>
  <si>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</si>
  <si>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</si>
  <si>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</si>
  <si>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</si>
  <si>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</si>
  <si>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</si>
  <si>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</si>
  <si>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</si>
  <si>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</si>
  <si>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</si>
  <si>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</si>
  <si>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</si>
  <si>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</si>
  <si>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</si>
  <si>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</si>
  <si>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</si>
  <si>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</si>
  <si>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</si>
  <si>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</si>
  <si>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</si>
  <si>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</si>
  <si>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</si>
  <si>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</si>
  <si>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</si>
  <si>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</si>
  <si>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</si>
  <si>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</si>
  <si>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</si>
  <si>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</si>
  <si>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</si>
  <si>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</si>
  <si>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</si>
  <si>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</si>
  <si>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</si>
  <si>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</si>
  <si>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</si>
  <si>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</si>
  <si>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</si>
  <si>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</si>
  <si>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</si>
  <si>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</si>
  <si>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</si>
  <si>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</si>
  <si>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</si>
  <si>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</si>
  <si>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</si>
  <si>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</si>
  <si>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</si>
  <si>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</si>
  <si>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</si>
  <si>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</si>
  <si>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</si>
  <si>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</si>
  <si>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</si>
  <si>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</si>
  <si>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</si>
  <si>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</si>
  <si>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</si>
  <si>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</si>
  <si>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</si>
  <si>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</si>
  <si>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</si>
  <si>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</si>
  <si>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</si>
  <si>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</si>
  <si>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</si>
  <si>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</si>
  <si>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</si>
  <si>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</si>
  <si>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</si>
  <si>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</si>
  <si>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</si>
  <si>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</si>
  <si>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</si>
  <si>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</si>
  <si>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</si>
  <si>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</si>
  <si>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</si>
  <si>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</si>
  <si>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</si>
  <si>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</si>
  <si>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</si>
  <si>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</si>
  <si>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</si>
  <si>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</si>
  <si>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</si>
  <si>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</si>
  <si>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</si>
  <si>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</si>
  <si>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</si>
  <si>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</si>
  <si>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</si>
  <si>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11- 20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</si>
  <si>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</si>
  <si>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</si>
  <si>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</si>
  <si>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</si>
  <si>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</si>
  <si>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</si>
  <si>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</si>
  <si>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</si>
  <si>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</si>
  <si>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</si>
  <si>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</si>
  <si>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</si>
  <si>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</si>
  <si>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</si>
  <si>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</si>
  <si>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</si>
  <si>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</si>
  <si>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</si>
  <si>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</si>
  <si>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</si>
  <si>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</si>
  <si>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</si>
  <si>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</si>
  <si>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</si>
  <si>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</si>
  <si>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</si>
  <si>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</si>
  <si>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</si>
  <si>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</si>
  <si>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</si>
  <si>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</si>
  <si>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</si>
  <si>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</si>
  <si>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</si>
  <si>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</si>
  <si>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</si>
  <si>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</si>
  <si>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</si>
  <si>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</si>
  <si>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</si>
  <si>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</si>
  <si>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</si>
  <si>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</si>
  <si>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</si>
  <si>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</si>
  <si>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</si>
  <si>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</si>
  <si>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</si>
  <si>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</si>
  <si>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</si>
  <si>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</si>
  <si>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</si>
  <si>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</si>
  <si>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</si>
  <si>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</si>
  <si>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</si>
  <si>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</si>
  <si>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</si>
  <si>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</si>
  <si>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</si>
  <si>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</si>
  <si>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</si>
  <si>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</si>
  <si>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</si>
  <si>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</si>
  <si>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</si>
  <si>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</si>
  <si>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</si>
  <si>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</si>
  <si>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</si>
  <si>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</si>
  <si>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</si>
  <si>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</si>
  <si>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</si>
  <si>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</si>
  <si>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</si>
  <si>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</si>
  <si>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</si>
  <si>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</si>
  <si>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</si>
  <si>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</si>
  <si>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</si>
  <si>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</si>
  <si>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</si>
  <si>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</si>
  <si>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</si>
  <si>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</si>
  <si>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</si>
  <si>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</si>
  <si>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Departamento de Retalhuleu</t>
  </si>
  <si>
    <t>Código de campo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</si>
  <si>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</si>
  <si>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</si>
  <si>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</si>
  <si>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</si>
  <si>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</si>
  <si>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</si>
  <si>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</si>
  <si>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</si>
  <si>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</si>
  <si>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 xml:space="preserve"> </t>
  </si>
  <si>
    <t>Municipios del Departamento de Retalhuleu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</si>
</sst>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/>
    </xf>
    <xf numFmtId="0" fontId="3" fillId="3" borderId="1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3" fillId="3" borderId="12" xfId="0" applyNumberFormat="1" applyFont="1" applyFill="1" applyBorder="1" applyAlignment="1">
      <alignment/>
    </xf>
    <xf numFmtId="0" fontId="3" fillId="3" borderId="1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zoomScale="85" zoomScaleNormal="85" workbookViewId="0" topLeftCell="A1">
      <selection activeCell="G34" sqref="G34"/>
    </sheetView>
  </sheetViews>
  <sheetFormatPr defaultColWidth="11.421875" defaultRowHeight="12.75"/>
  <cols>
    <col min="1" max="1" width="3.57421875" style="0" customWidth="1"/>
    <col min="3" max="3" width="16.421875" style="0" customWidth="1"/>
    <col min="4" max="4" width="30.28125" style="0" customWidth="1"/>
    <col min="5" max="5" width="16.140625" style="0" customWidth="1"/>
    <col min="6" max="6" width="12.5742187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4" t="s">
        <v>4</v>
      </c>
      <c r="B6" s="45"/>
      <c r="D6" s="42" t="s">
        <v>101</v>
      </c>
      <c r="E6" s="43"/>
    </row>
    <row r="7" s="6" customFormat="1" ht="12"/>
    <row r="8" spans="2:12" s="6" customFormat="1" ht="12.75" customHeight="1">
      <c r="B8" s="8" t="s">
        <v>7</v>
      </c>
      <c r="C8" s="9"/>
      <c r="D8" s="40" t="s">
        <v>92</v>
      </c>
      <c r="E8" s="40"/>
      <c r="F8" s="40"/>
      <c r="G8" s="40"/>
      <c r="H8" s="40"/>
      <c r="I8" s="40"/>
      <c r="J8" s="40"/>
      <c r="K8" s="41"/>
      <c r="L8" s="16"/>
    </row>
    <row r="9" spans="2:12" s="12" customFormat="1" ht="12.75" customHeight="1">
      <c r="B9" s="10" t="s">
        <v>9</v>
      </c>
      <c r="C9" s="11"/>
      <c r="D9" s="38" t="s">
        <v>93</v>
      </c>
      <c r="E9" s="38"/>
      <c r="F9" s="38"/>
      <c r="G9" s="38"/>
      <c r="H9" s="38"/>
      <c r="I9" s="38"/>
      <c r="J9" s="38"/>
      <c r="K9" s="39"/>
      <c r="L9" s="17"/>
    </row>
    <row r="10" spans="2:12" s="12" customFormat="1" ht="12.75" customHeight="1">
      <c r="B10" s="10"/>
      <c r="C10" s="11"/>
      <c r="D10" s="38" t="s">
        <v>94</v>
      </c>
      <c r="E10" s="38"/>
      <c r="F10" s="38"/>
      <c r="G10" s="38"/>
      <c r="H10" s="38"/>
      <c r="I10" s="38"/>
      <c r="J10" s="38"/>
      <c r="K10" s="39"/>
      <c r="L10" s="17"/>
    </row>
    <row r="11" spans="2:12" s="6" customFormat="1" ht="12">
      <c r="B11" s="13" t="s">
        <v>5</v>
      </c>
      <c r="C11" s="7"/>
      <c r="D11" s="36" t="s">
        <v>203</v>
      </c>
      <c r="E11" s="36"/>
      <c r="F11" s="36"/>
      <c r="G11" s="36"/>
      <c r="H11" s="36"/>
      <c r="I11" s="36"/>
      <c r="J11" s="36"/>
      <c r="K11" s="37"/>
      <c r="L11" s="18"/>
    </row>
    <row r="12" spans="2:12" s="6" customFormat="1" ht="12.75" customHeight="1">
      <c r="B12" s="13" t="s">
        <v>95</v>
      </c>
      <c r="C12" s="7"/>
      <c r="D12" s="34">
        <v>2005</v>
      </c>
      <c r="E12" s="34"/>
      <c r="F12" s="34"/>
      <c r="G12" s="34"/>
      <c r="H12" s="34"/>
      <c r="I12" s="34"/>
      <c r="J12" s="34"/>
      <c r="K12" s="35"/>
      <c r="L12" s="18"/>
    </row>
    <row r="13" spans="2:19" s="6" customFormat="1" ht="12">
      <c r="B13" s="13" t="s">
        <v>6</v>
      </c>
      <c r="C13" s="7"/>
      <c r="D13" s="36" t="s">
        <v>96</v>
      </c>
      <c r="E13" s="36"/>
      <c r="F13" s="36"/>
      <c r="G13" s="36"/>
      <c r="H13" s="36"/>
      <c r="I13" s="36"/>
      <c r="J13" s="36"/>
      <c r="K13" s="37"/>
      <c r="P13" s="19"/>
      <c r="Q13" s="19"/>
      <c r="R13" s="19"/>
      <c r="S13" s="19"/>
    </row>
    <row r="14" spans="2:12" s="20" customFormat="1" ht="12">
      <c r="B14" s="13" t="s">
        <v>97</v>
      </c>
      <c r="C14" s="7"/>
      <c r="D14" s="21" t="s">
        <v>98</v>
      </c>
      <c r="E14" s="21"/>
      <c r="F14" s="21"/>
      <c r="G14" s="21"/>
      <c r="H14" s="21"/>
      <c r="I14" s="21"/>
      <c r="J14" s="21"/>
      <c r="K14" s="22"/>
      <c r="L14" s="21"/>
    </row>
    <row r="15" spans="2:12" s="20" customFormat="1" ht="12">
      <c r="B15" s="14" t="s">
        <v>99</v>
      </c>
      <c r="C15" s="15"/>
      <c r="D15" s="23" t="s">
        <v>100</v>
      </c>
      <c r="E15" s="23"/>
      <c r="F15" s="23"/>
      <c r="G15" s="23"/>
      <c r="H15" s="23"/>
      <c r="I15" s="23"/>
      <c r="J15" s="23"/>
      <c r="K15" s="24"/>
      <c r="L15" s="21"/>
    </row>
    <row r="17" spans="2:15" ht="24.75" customHeight="1">
      <c r="B17" s="26"/>
      <c r="C17" s="26"/>
      <c r="D17" s="26"/>
      <c r="E17" s="25"/>
      <c r="F17" s="50" t="s">
        <v>182</v>
      </c>
      <c r="G17" s="50" t="s">
        <v>183</v>
      </c>
      <c r="H17" s="50" t="s">
        <v>184</v>
      </c>
      <c r="I17" s="50" t="s">
        <v>185</v>
      </c>
      <c r="J17" s="50" t="s">
        <v>186</v>
      </c>
      <c r="K17" s="50" t="s">
        <v>187</v>
      </c>
      <c r="L17" s="50" t="s">
        <v>188</v>
      </c>
      <c r="M17" s="50" t="s">
        <v>189</v>
      </c>
      <c r="N17" s="50" t="s">
        <v>190</v>
      </c>
      <c r="O17" s="50" t="s">
        <v>191</v>
      </c>
    </row>
    <row r="18" spans="2:15" ht="12.75">
      <c r="B18" s="46" t="s">
        <v>8</v>
      </c>
      <c r="C18" s="47"/>
      <c r="D18" s="48"/>
      <c r="E18" s="49" t="s">
        <v>192</v>
      </c>
      <c r="F18" s="51" t="s">
        <v>193</v>
      </c>
      <c r="G18" s="51" t="s">
        <v>194</v>
      </c>
      <c r="H18" s="51" t="s">
        <v>195</v>
      </c>
      <c r="I18" s="51" t="s">
        <v>196</v>
      </c>
      <c r="J18" s="51" t="s">
        <v>197</v>
      </c>
      <c r="K18" s="51" t="s">
        <v>198</v>
      </c>
      <c r="L18" s="51" t="s">
        <v>199</v>
      </c>
      <c r="M18" s="51" t="s">
        <v>200</v>
      </c>
      <c r="N18" s="51" t="s">
        <v>201</v>
      </c>
      <c r="O18" s="52" t="s">
        <v>202</v>
      </c>
    </row>
    <row r="19" spans="2:15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s="6" customFormat="1" ht="12">
      <c r="B20" s="53" t="s">
        <v>10</v>
      </c>
      <c r="C20" s="54"/>
      <c r="D20" s="55"/>
      <c r="E20" s="56" t="s">
        <v>102</v>
      </c>
      <c r="F20" s="57">
        <v>3223</v>
      </c>
      <c r="G20" s="57">
        <v>656</v>
      </c>
      <c r="H20" s="57">
        <v>521</v>
      </c>
      <c r="I20" s="57">
        <v>395</v>
      </c>
      <c r="J20" s="57">
        <v>950</v>
      </c>
      <c r="K20" s="57">
        <v>1331</v>
      </c>
      <c r="L20" s="57">
        <v>936</v>
      </c>
      <c r="M20" s="57">
        <v>966</v>
      </c>
      <c r="N20" s="57">
        <v>1104</v>
      </c>
      <c r="O20" s="57">
        <f>SUM(F20:N20)</f>
        <v>10082</v>
      </c>
    </row>
    <row r="21" spans="2:15" s="6" customFormat="1" ht="12.75" customHeight="1">
      <c r="B21" s="53" t="s">
        <v>11</v>
      </c>
      <c r="C21" s="54"/>
      <c r="D21" s="55"/>
      <c r="E21" s="56" t="s">
        <v>103</v>
      </c>
      <c r="F21" s="57">
        <v>1615</v>
      </c>
      <c r="G21" s="57">
        <v>361</v>
      </c>
      <c r="H21" s="57">
        <v>268</v>
      </c>
      <c r="I21" s="57">
        <v>220</v>
      </c>
      <c r="J21" s="57">
        <v>456</v>
      </c>
      <c r="K21" s="57">
        <v>662</v>
      </c>
      <c r="L21" s="57">
        <v>480</v>
      </c>
      <c r="M21" s="57">
        <v>489</v>
      </c>
      <c r="N21" s="57">
        <v>577</v>
      </c>
      <c r="O21" s="57">
        <f>SUM(F21:N21)</f>
        <v>5128</v>
      </c>
    </row>
    <row r="22" spans="2:15" s="6" customFormat="1" ht="12.75" customHeight="1">
      <c r="B22" s="53" t="s">
        <v>12</v>
      </c>
      <c r="C22" s="54"/>
      <c r="D22" s="55"/>
      <c r="E22" s="56" t="s">
        <v>104</v>
      </c>
      <c r="F22" s="57">
        <v>1608</v>
      </c>
      <c r="G22" s="57">
        <v>295</v>
      </c>
      <c r="H22" s="57">
        <v>253</v>
      </c>
      <c r="I22" s="57">
        <v>175</v>
      </c>
      <c r="J22" s="57">
        <v>494</v>
      </c>
      <c r="K22" s="57">
        <v>669</v>
      </c>
      <c r="L22" s="57">
        <v>456</v>
      </c>
      <c r="M22" s="57">
        <v>477</v>
      </c>
      <c r="N22" s="57">
        <v>527</v>
      </c>
      <c r="O22" s="57">
        <f>SUM(F22:N22)</f>
        <v>4954</v>
      </c>
    </row>
    <row r="23" spans="2:15" s="6" customFormat="1" ht="12.75" customHeight="1">
      <c r="B23" s="53" t="s">
        <v>13</v>
      </c>
      <c r="C23" s="54"/>
      <c r="D23" s="55"/>
      <c r="E23" s="56" t="s">
        <v>105</v>
      </c>
      <c r="F23" s="57">
        <v>1659</v>
      </c>
      <c r="G23" s="57">
        <v>284</v>
      </c>
      <c r="H23" s="57">
        <v>113</v>
      </c>
      <c r="I23" s="57">
        <v>71</v>
      </c>
      <c r="J23" s="57">
        <v>317</v>
      </c>
      <c r="K23" s="57">
        <v>136</v>
      </c>
      <c r="L23" s="57">
        <v>225</v>
      </c>
      <c r="M23" s="57">
        <v>112</v>
      </c>
      <c r="N23" s="57">
        <v>171</v>
      </c>
      <c r="O23" s="57">
        <f>SUM(F23:N23)</f>
        <v>3088</v>
      </c>
    </row>
    <row r="24" spans="2:15" s="6" customFormat="1" ht="12.75" customHeight="1">
      <c r="B24" s="53" t="s">
        <v>14</v>
      </c>
      <c r="C24" s="54"/>
      <c r="D24" s="55"/>
      <c r="E24" s="56" t="s">
        <v>106</v>
      </c>
      <c r="F24" s="57">
        <v>1564</v>
      </c>
      <c r="G24" s="57">
        <v>372</v>
      </c>
      <c r="H24" s="57">
        <v>408</v>
      </c>
      <c r="I24" s="57">
        <v>324</v>
      </c>
      <c r="J24" s="57">
        <v>633</v>
      </c>
      <c r="K24" s="57">
        <v>1195</v>
      </c>
      <c r="L24" s="57">
        <v>711</v>
      </c>
      <c r="M24" s="57">
        <v>854</v>
      </c>
      <c r="N24" s="57">
        <v>933</v>
      </c>
      <c r="O24" s="57">
        <f>SUM(F24:N24)</f>
        <v>6994</v>
      </c>
    </row>
    <row r="25" spans="2:15" s="6" customFormat="1" ht="12.75" customHeight="1">
      <c r="B25" s="58" t="s">
        <v>30</v>
      </c>
      <c r="C25" s="59"/>
      <c r="D25" s="59"/>
      <c r="E25" s="60" t="s">
        <v>107</v>
      </c>
      <c r="F25" s="60">
        <v>3715</v>
      </c>
      <c r="G25" s="56">
        <v>632</v>
      </c>
      <c r="H25" s="56">
        <v>562</v>
      </c>
      <c r="I25" s="56">
        <v>411</v>
      </c>
      <c r="J25" s="56">
        <v>1033</v>
      </c>
      <c r="K25" s="56">
        <v>2389</v>
      </c>
      <c r="L25" s="56">
        <v>1078</v>
      </c>
      <c r="M25" s="56">
        <v>918</v>
      </c>
      <c r="N25" s="56">
        <v>1060</v>
      </c>
      <c r="O25" s="56">
        <f aca="true" t="shared" si="0" ref="O25:O59">SUM(F25:N25)</f>
        <v>11798</v>
      </c>
    </row>
    <row r="26" spans="2:15" s="6" customFormat="1" ht="12.75" customHeight="1">
      <c r="B26" s="58" t="s">
        <v>31</v>
      </c>
      <c r="C26" s="61"/>
      <c r="D26" s="61"/>
      <c r="E26" s="60" t="s">
        <v>108</v>
      </c>
      <c r="F26" s="60">
        <v>1895</v>
      </c>
      <c r="G26" s="56">
        <v>354</v>
      </c>
      <c r="H26" s="56">
        <v>285</v>
      </c>
      <c r="I26" s="56">
        <v>222</v>
      </c>
      <c r="J26" s="56">
        <v>501</v>
      </c>
      <c r="K26" s="56">
        <v>1197</v>
      </c>
      <c r="L26" s="56">
        <v>547</v>
      </c>
      <c r="M26" s="56">
        <v>463</v>
      </c>
      <c r="N26" s="56">
        <v>555</v>
      </c>
      <c r="O26" s="56">
        <f t="shared" si="0"/>
        <v>6019</v>
      </c>
    </row>
    <row r="27" spans="2:15" s="6" customFormat="1" ht="12.75" customHeight="1">
      <c r="B27" s="58" t="s">
        <v>32</v>
      </c>
      <c r="C27" s="61"/>
      <c r="D27" s="61"/>
      <c r="E27" s="60" t="s">
        <v>109</v>
      </c>
      <c r="F27" s="60">
        <v>1820</v>
      </c>
      <c r="G27" s="56">
        <v>278</v>
      </c>
      <c r="H27" s="56">
        <v>277</v>
      </c>
      <c r="I27" s="56">
        <v>189</v>
      </c>
      <c r="J27" s="56">
        <v>532</v>
      </c>
      <c r="K27" s="56">
        <v>1192</v>
      </c>
      <c r="L27" s="56">
        <v>531</v>
      </c>
      <c r="M27" s="56">
        <v>455</v>
      </c>
      <c r="N27" s="56">
        <v>505</v>
      </c>
      <c r="O27" s="56">
        <f t="shared" si="0"/>
        <v>5779</v>
      </c>
    </row>
    <row r="28" spans="2:15" s="6" customFormat="1" ht="12.75" customHeight="1">
      <c r="B28" s="58" t="s">
        <v>33</v>
      </c>
      <c r="C28" s="61"/>
      <c r="D28" s="61"/>
      <c r="E28" s="60" t="s">
        <v>110</v>
      </c>
      <c r="F28" s="60">
        <v>2035</v>
      </c>
      <c r="G28" s="56">
        <v>312</v>
      </c>
      <c r="H28" s="56">
        <v>105</v>
      </c>
      <c r="I28" s="56">
        <v>68</v>
      </c>
      <c r="J28" s="56">
        <v>359</v>
      </c>
      <c r="K28" s="56">
        <v>168</v>
      </c>
      <c r="L28" s="56">
        <v>287</v>
      </c>
      <c r="M28" s="56">
        <v>112</v>
      </c>
      <c r="N28" s="56">
        <v>209</v>
      </c>
      <c r="O28" s="56">
        <f t="shared" si="0"/>
        <v>3655</v>
      </c>
    </row>
    <row r="29" spans="2:15" s="6" customFormat="1" ht="12.75" customHeight="1">
      <c r="B29" s="58" t="s">
        <v>34</v>
      </c>
      <c r="C29" s="61"/>
      <c r="D29" s="61"/>
      <c r="E29" s="60" t="s">
        <v>111</v>
      </c>
      <c r="F29" s="60">
        <v>1680</v>
      </c>
      <c r="G29" s="56">
        <v>320</v>
      </c>
      <c r="H29" s="56">
        <v>457</v>
      </c>
      <c r="I29" s="56">
        <v>343</v>
      </c>
      <c r="J29" s="56">
        <v>674</v>
      </c>
      <c r="K29" s="56">
        <v>2221</v>
      </c>
      <c r="L29" s="56">
        <v>791</v>
      </c>
      <c r="M29" s="56">
        <v>806</v>
      </c>
      <c r="N29" s="56">
        <v>851</v>
      </c>
      <c r="O29" s="56">
        <f t="shared" si="0"/>
        <v>8143</v>
      </c>
    </row>
    <row r="30" spans="2:15" s="6" customFormat="1" ht="12">
      <c r="B30" s="53" t="s">
        <v>15</v>
      </c>
      <c r="C30" s="54"/>
      <c r="D30" s="55"/>
      <c r="E30" s="56" t="s">
        <v>112</v>
      </c>
      <c r="F30" s="57">
        <v>14615</v>
      </c>
      <c r="G30" s="57">
        <v>4377</v>
      </c>
      <c r="H30" s="57">
        <v>2242</v>
      </c>
      <c r="I30" s="57">
        <v>1790</v>
      </c>
      <c r="J30" s="57">
        <v>3643</v>
      </c>
      <c r="K30" s="57">
        <v>8158</v>
      </c>
      <c r="L30" s="57">
        <v>5948</v>
      </c>
      <c r="M30" s="57">
        <v>6258</v>
      </c>
      <c r="N30" s="57">
        <v>6824</v>
      </c>
      <c r="O30" s="57">
        <f t="shared" si="0"/>
        <v>53855</v>
      </c>
    </row>
    <row r="31" spans="2:15" s="6" customFormat="1" ht="12">
      <c r="B31" s="53" t="s">
        <v>16</v>
      </c>
      <c r="C31" s="54"/>
      <c r="D31" s="55"/>
      <c r="E31" s="56" t="s">
        <v>113</v>
      </c>
      <c r="F31" s="57">
        <v>7684</v>
      </c>
      <c r="G31" s="57">
        <v>2368</v>
      </c>
      <c r="H31" s="57">
        <v>1164</v>
      </c>
      <c r="I31" s="57">
        <v>955</v>
      </c>
      <c r="J31" s="57">
        <v>1876</v>
      </c>
      <c r="K31" s="57">
        <v>4451</v>
      </c>
      <c r="L31" s="57">
        <v>3212</v>
      </c>
      <c r="M31" s="57">
        <v>3317</v>
      </c>
      <c r="N31" s="57">
        <v>3529</v>
      </c>
      <c r="O31" s="57">
        <f t="shared" si="0"/>
        <v>28556</v>
      </c>
    </row>
    <row r="32" spans="2:15" s="6" customFormat="1" ht="12">
      <c r="B32" s="53" t="s">
        <v>17</v>
      </c>
      <c r="C32" s="54"/>
      <c r="D32" s="55"/>
      <c r="E32" s="56" t="s">
        <v>114</v>
      </c>
      <c r="F32" s="57">
        <v>6931</v>
      </c>
      <c r="G32" s="57">
        <v>2009</v>
      </c>
      <c r="H32" s="57">
        <v>1078</v>
      </c>
      <c r="I32" s="57">
        <v>835</v>
      </c>
      <c r="J32" s="57">
        <v>1767</v>
      </c>
      <c r="K32" s="57">
        <v>3707</v>
      </c>
      <c r="L32" s="57">
        <v>2736</v>
      </c>
      <c r="M32" s="57">
        <v>2941</v>
      </c>
      <c r="N32" s="57">
        <v>3295</v>
      </c>
      <c r="O32" s="57">
        <f t="shared" si="0"/>
        <v>25299</v>
      </c>
    </row>
    <row r="33" spans="2:15" s="6" customFormat="1" ht="12">
      <c r="B33" s="53" t="s">
        <v>18</v>
      </c>
      <c r="C33" s="54"/>
      <c r="D33" s="55"/>
      <c r="E33" s="60" t="s">
        <v>115</v>
      </c>
      <c r="F33" s="57">
        <v>5439</v>
      </c>
      <c r="G33" s="57">
        <v>2238</v>
      </c>
      <c r="H33" s="57">
        <v>496</v>
      </c>
      <c r="I33" s="57">
        <v>462</v>
      </c>
      <c r="J33" s="57">
        <v>1401</v>
      </c>
      <c r="K33" s="57">
        <v>884</v>
      </c>
      <c r="L33" s="57">
        <v>1614</v>
      </c>
      <c r="M33" s="57">
        <v>612</v>
      </c>
      <c r="N33" s="57">
        <v>515</v>
      </c>
      <c r="O33" s="57">
        <f t="shared" si="0"/>
        <v>13661</v>
      </c>
    </row>
    <row r="34" spans="2:15" s="6" customFormat="1" ht="12">
      <c r="B34" s="53" t="s">
        <v>19</v>
      </c>
      <c r="C34" s="54"/>
      <c r="D34" s="55"/>
      <c r="E34" s="60" t="s">
        <v>116</v>
      </c>
      <c r="F34" s="57">
        <v>9176</v>
      </c>
      <c r="G34" s="57">
        <v>2139</v>
      </c>
      <c r="H34" s="57">
        <v>1746</v>
      </c>
      <c r="I34" s="57">
        <v>1328</v>
      </c>
      <c r="J34" s="57">
        <v>2242</v>
      </c>
      <c r="K34" s="57">
        <v>7274</v>
      </c>
      <c r="L34" s="57">
        <v>4334</v>
      </c>
      <c r="M34" s="57">
        <v>5646</v>
      </c>
      <c r="N34" s="57">
        <v>6309</v>
      </c>
      <c r="O34" s="57">
        <f t="shared" si="0"/>
        <v>40194</v>
      </c>
    </row>
    <row r="35" spans="2:15" s="6" customFormat="1" ht="12.75" customHeight="1">
      <c r="B35" s="58" t="s">
        <v>35</v>
      </c>
      <c r="C35" s="61"/>
      <c r="D35" s="61"/>
      <c r="E35" s="60" t="s">
        <v>117</v>
      </c>
      <c r="F35" s="60">
        <v>14707</v>
      </c>
      <c r="G35" s="56">
        <v>4175</v>
      </c>
      <c r="H35" s="56">
        <v>2237</v>
      </c>
      <c r="I35" s="56">
        <v>1757</v>
      </c>
      <c r="J35" s="56">
        <v>3482</v>
      </c>
      <c r="K35" s="56">
        <v>7449</v>
      </c>
      <c r="L35" s="56">
        <v>5855</v>
      </c>
      <c r="M35" s="56">
        <v>5814</v>
      </c>
      <c r="N35" s="56">
        <v>6488</v>
      </c>
      <c r="O35" s="56">
        <f t="shared" si="0"/>
        <v>51964</v>
      </c>
    </row>
    <row r="36" spans="2:15" s="6" customFormat="1" ht="12.75" customHeight="1">
      <c r="B36" s="58" t="s">
        <v>36</v>
      </c>
      <c r="C36" s="61"/>
      <c r="D36" s="61"/>
      <c r="E36" s="60" t="s">
        <v>118</v>
      </c>
      <c r="F36" s="60">
        <v>7693</v>
      </c>
      <c r="G36" s="56">
        <v>2269</v>
      </c>
      <c r="H36" s="56">
        <v>1165</v>
      </c>
      <c r="I36" s="56">
        <v>933</v>
      </c>
      <c r="J36" s="56">
        <v>1791</v>
      </c>
      <c r="K36" s="56">
        <v>4035</v>
      </c>
      <c r="L36" s="56">
        <v>3147</v>
      </c>
      <c r="M36" s="56">
        <v>3077</v>
      </c>
      <c r="N36" s="56">
        <v>3377</v>
      </c>
      <c r="O36" s="56">
        <f t="shared" si="0"/>
        <v>27487</v>
      </c>
    </row>
    <row r="37" spans="2:15" s="6" customFormat="1" ht="12.75" customHeight="1">
      <c r="B37" s="58" t="s">
        <v>37</v>
      </c>
      <c r="C37" s="61"/>
      <c r="D37" s="61"/>
      <c r="E37" s="60" t="s">
        <v>119</v>
      </c>
      <c r="F37" s="60">
        <v>7014</v>
      </c>
      <c r="G37" s="56">
        <v>1906</v>
      </c>
      <c r="H37" s="56">
        <v>1072</v>
      </c>
      <c r="I37" s="56">
        <v>824</v>
      </c>
      <c r="J37" s="56">
        <v>1691</v>
      </c>
      <c r="K37" s="56">
        <v>3414</v>
      </c>
      <c r="L37" s="56">
        <v>2708</v>
      </c>
      <c r="M37" s="56">
        <v>2737</v>
      </c>
      <c r="N37" s="56">
        <v>3111</v>
      </c>
      <c r="O37" s="56">
        <f t="shared" si="0"/>
        <v>24477</v>
      </c>
    </row>
    <row r="38" spans="2:15" s="6" customFormat="1" ht="12.75" customHeight="1">
      <c r="B38" s="58" t="s">
        <v>38</v>
      </c>
      <c r="C38" s="61"/>
      <c r="D38" s="61"/>
      <c r="E38" s="60" t="s">
        <v>120</v>
      </c>
      <c r="F38" s="60">
        <v>5390</v>
      </c>
      <c r="G38" s="56">
        <v>2166</v>
      </c>
      <c r="H38" s="56">
        <v>491</v>
      </c>
      <c r="I38" s="56">
        <v>463</v>
      </c>
      <c r="J38" s="56">
        <v>1365</v>
      </c>
      <c r="K38" s="56">
        <v>788</v>
      </c>
      <c r="L38" s="56">
        <v>1527</v>
      </c>
      <c r="M38" s="56">
        <v>578</v>
      </c>
      <c r="N38" s="56">
        <v>491</v>
      </c>
      <c r="O38" s="56">
        <f t="shared" si="0"/>
        <v>13259</v>
      </c>
    </row>
    <row r="39" spans="2:15" s="6" customFormat="1" ht="12.75" customHeight="1">
      <c r="B39" s="58" t="s">
        <v>39</v>
      </c>
      <c r="C39" s="61"/>
      <c r="D39" s="61"/>
      <c r="E39" s="60" t="s">
        <v>121</v>
      </c>
      <c r="F39" s="60">
        <v>9317</v>
      </c>
      <c r="G39" s="56">
        <v>2009</v>
      </c>
      <c r="H39" s="56">
        <v>1746</v>
      </c>
      <c r="I39" s="56">
        <v>1294</v>
      </c>
      <c r="J39" s="56">
        <v>2117</v>
      </c>
      <c r="K39" s="56">
        <v>6661</v>
      </c>
      <c r="L39" s="56">
        <v>4328</v>
      </c>
      <c r="M39" s="56">
        <v>5236</v>
      </c>
      <c r="N39" s="56">
        <v>5997</v>
      </c>
      <c r="O39" s="56">
        <f t="shared" si="0"/>
        <v>38705</v>
      </c>
    </row>
    <row r="40" spans="2:15" s="6" customFormat="1" ht="12">
      <c r="B40" s="53" t="s">
        <v>20</v>
      </c>
      <c r="C40" s="54"/>
      <c r="D40" s="55"/>
      <c r="E40" s="56" t="s">
        <v>122</v>
      </c>
      <c r="F40" s="57">
        <v>4343</v>
      </c>
      <c r="G40" s="57">
        <v>715</v>
      </c>
      <c r="H40" s="57">
        <v>434</v>
      </c>
      <c r="I40" s="57">
        <v>312</v>
      </c>
      <c r="J40" s="57">
        <v>1657</v>
      </c>
      <c r="K40" s="57">
        <v>1203</v>
      </c>
      <c r="L40" s="57">
        <v>1122</v>
      </c>
      <c r="M40" s="57">
        <v>829</v>
      </c>
      <c r="N40" s="57">
        <v>1251</v>
      </c>
      <c r="O40" s="57">
        <f t="shared" si="0"/>
        <v>11866</v>
      </c>
    </row>
    <row r="41" spans="2:15" s="6" customFormat="1" ht="12">
      <c r="B41" s="53" t="s">
        <v>21</v>
      </c>
      <c r="C41" s="54"/>
      <c r="D41" s="55"/>
      <c r="E41" s="56" t="s">
        <v>123</v>
      </c>
      <c r="F41" s="57">
        <v>2275</v>
      </c>
      <c r="G41" s="57">
        <v>458</v>
      </c>
      <c r="H41" s="57">
        <v>268</v>
      </c>
      <c r="I41" s="57">
        <v>182</v>
      </c>
      <c r="J41" s="57">
        <v>925</v>
      </c>
      <c r="K41" s="57">
        <v>746</v>
      </c>
      <c r="L41" s="57">
        <v>605</v>
      </c>
      <c r="M41" s="57">
        <v>477</v>
      </c>
      <c r="N41" s="57">
        <v>768</v>
      </c>
      <c r="O41" s="57">
        <f t="shared" si="0"/>
        <v>6704</v>
      </c>
    </row>
    <row r="42" spans="2:15" s="6" customFormat="1" ht="12">
      <c r="B42" s="53" t="s">
        <v>22</v>
      </c>
      <c r="C42" s="54"/>
      <c r="D42" s="55"/>
      <c r="E42" s="56" t="s">
        <v>124</v>
      </c>
      <c r="F42" s="57">
        <v>2068</v>
      </c>
      <c r="G42" s="57">
        <v>257</v>
      </c>
      <c r="H42" s="57">
        <v>166</v>
      </c>
      <c r="I42" s="57">
        <v>130</v>
      </c>
      <c r="J42" s="57">
        <v>732</v>
      </c>
      <c r="K42" s="57">
        <v>457</v>
      </c>
      <c r="L42" s="57">
        <v>517</v>
      </c>
      <c r="M42" s="57">
        <v>352</v>
      </c>
      <c r="N42" s="57">
        <v>483</v>
      </c>
      <c r="O42" s="57">
        <f t="shared" si="0"/>
        <v>5162</v>
      </c>
    </row>
    <row r="43" spans="2:15" s="6" customFormat="1" ht="12">
      <c r="B43" s="53" t="s">
        <v>23</v>
      </c>
      <c r="C43" s="54"/>
      <c r="D43" s="55"/>
      <c r="E43" s="60" t="s">
        <v>125</v>
      </c>
      <c r="F43" s="57">
        <v>3358</v>
      </c>
      <c r="G43" s="57">
        <v>279</v>
      </c>
      <c r="H43" s="57">
        <v>174</v>
      </c>
      <c r="I43" s="57">
        <v>241</v>
      </c>
      <c r="J43" s="57">
        <v>1576</v>
      </c>
      <c r="K43" s="57">
        <v>278</v>
      </c>
      <c r="L43" s="57">
        <v>572</v>
      </c>
      <c r="M43" s="57">
        <v>536</v>
      </c>
      <c r="N43" s="57">
        <v>368</v>
      </c>
      <c r="O43" s="57">
        <f t="shared" si="0"/>
        <v>7382</v>
      </c>
    </row>
    <row r="44" spans="2:15" s="6" customFormat="1" ht="12">
      <c r="B44" s="53" t="s">
        <v>24</v>
      </c>
      <c r="C44" s="54"/>
      <c r="D44" s="55"/>
      <c r="E44" s="60" t="s">
        <v>126</v>
      </c>
      <c r="F44" s="57">
        <v>985</v>
      </c>
      <c r="G44" s="57">
        <v>436</v>
      </c>
      <c r="H44" s="57">
        <v>260</v>
      </c>
      <c r="I44" s="57">
        <v>71</v>
      </c>
      <c r="J44" s="57">
        <v>81</v>
      </c>
      <c r="K44" s="57">
        <v>925</v>
      </c>
      <c r="L44" s="57">
        <v>550</v>
      </c>
      <c r="M44" s="57">
        <v>293</v>
      </c>
      <c r="N44" s="57">
        <v>883</v>
      </c>
      <c r="O44" s="57">
        <f t="shared" si="0"/>
        <v>4484</v>
      </c>
    </row>
    <row r="45" spans="2:15" s="6" customFormat="1" ht="12.75" customHeight="1">
      <c r="B45" s="58" t="s">
        <v>40</v>
      </c>
      <c r="C45" s="61"/>
      <c r="D45" s="61"/>
      <c r="E45" s="60" t="s">
        <v>127</v>
      </c>
      <c r="F45" s="60">
        <v>4420</v>
      </c>
      <c r="G45" s="56">
        <v>714</v>
      </c>
      <c r="H45" s="56">
        <v>400</v>
      </c>
      <c r="I45" s="56">
        <v>327</v>
      </c>
      <c r="J45" s="56">
        <v>1634</v>
      </c>
      <c r="K45" s="56">
        <v>1158</v>
      </c>
      <c r="L45" s="56">
        <v>1116</v>
      </c>
      <c r="M45" s="56">
        <v>887</v>
      </c>
      <c r="N45" s="56">
        <v>1227</v>
      </c>
      <c r="O45" s="56">
        <f t="shared" si="0"/>
        <v>11883</v>
      </c>
    </row>
    <row r="46" spans="2:15" s="6" customFormat="1" ht="12.75" customHeight="1">
      <c r="B46" s="58" t="s">
        <v>41</v>
      </c>
      <c r="C46" s="61"/>
      <c r="D46" s="61"/>
      <c r="E46" s="60" t="s">
        <v>128</v>
      </c>
      <c r="F46" s="60">
        <v>2346</v>
      </c>
      <c r="G46" s="56">
        <v>458</v>
      </c>
      <c r="H46" s="56">
        <v>247</v>
      </c>
      <c r="I46" s="56">
        <v>181</v>
      </c>
      <c r="J46" s="56">
        <v>902</v>
      </c>
      <c r="K46" s="56">
        <v>709</v>
      </c>
      <c r="L46" s="56">
        <v>620</v>
      </c>
      <c r="M46" s="56">
        <v>515</v>
      </c>
      <c r="N46" s="56">
        <v>746</v>
      </c>
      <c r="O46" s="56">
        <f t="shared" si="0"/>
        <v>6724</v>
      </c>
    </row>
    <row r="47" spans="2:15" s="6" customFormat="1" ht="12.75" customHeight="1">
      <c r="B47" s="58" t="s">
        <v>42</v>
      </c>
      <c r="C47" s="61"/>
      <c r="D47" s="61"/>
      <c r="E47" s="60" t="s">
        <v>129</v>
      </c>
      <c r="F47" s="60">
        <v>2074</v>
      </c>
      <c r="G47" s="56">
        <v>256</v>
      </c>
      <c r="H47" s="56">
        <v>153</v>
      </c>
      <c r="I47" s="56">
        <v>146</v>
      </c>
      <c r="J47" s="56">
        <v>732</v>
      </c>
      <c r="K47" s="56">
        <v>449</v>
      </c>
      <c r="L47" s="56">
        <v>496</v>
      </c>
      <c r="M47" s="56">
        <v>372</v>
      </c>
      <c r="N47" s="56">
        <v>481</v>
      </c>
      <c r="O47" s="56">
        <f t="shared" si="0"/>
        <v>5159</v>
      </c>
    </row>
    <row r="48" spans="2:15" s="6" customFormat="1" ht="12.75" customHeight="1">
      <c r="B48" s="58" t="s">
        <v>43</v>
      </c>
      <c r="C48" s="61"/>
      <c r="D48" s="61"/>
      <c r="E48" s="60" t="s">
        <v>130</v>
      </c>
      <c r="F48" s="60">
        <v>3469</v>
      </c>
      <c r="G48" s="56">
        <v>303</v>
      </c>
      <c r="H48" s="56">
        <v>161</v>
      </c>
      <c r="I48" s="56">
        <v>260</v>
      </c>
      <c r="J48" s="56">
        <v>1557</v>
      </c>
      <c r="K48" s="56">
        <v>246</v>
      </c>
      <c r="L48" s="56">
        <v>581</v>
      </c>
      <c r="M48" s="56">
        <v>524</v>
      </c>
      <c r="N48" s="56">
        <v>382</v>
      </c>
      <c r="O48" s="56">
        <f t="shared" si="0"/>
        <v>7483</v>
      </c>
    </row>
    <row r="49" spans="2:15" s="6" customFormat="1" ht="12.75" customHeight="1">
      <c r="B49" s="58" t="s">
        <v>44</v>
      </c>
      <c r="C49" s="61"/>
      <c r="D49" s="61"/>
      <c r="E49" s="60" t="s">
        <v>131</v>
      </c>
      <c r="F49" s="60">
        <v>951</v>
      </c>
      <c r="G49" s="56">
        <v>411</v>
      </c>
      <c r="H49" s="56">
        <v>239</v>
      </c>
      <c r="I49" s="56">
        <v>67</v>
      </c>
      <c r="J49" s="56">
        <v>77</v>
      </c>
      <c r="K49" s="56">
        <v>912</v>
      </c>
      <c r="L49" s="56">
        <v>535</v>
      </c>
      <c r="M49" s="56">
        <v>363</v>
      </c>
      <c r="N49" s="56">
        <v>845</v>
      </c>
      <c r="O49" s="56">
        <f t="shared" si="0"/>
        <v>4400</v>
      </c>
    </row>
    <row r="50" spans="2:15" s="6" customFormat="1" ht="12">
      <c r="B50" s="53" t="s">
        <v>25</v>
      </c>
      <c r="C50" s="54"/>
      <c r="D50" s="55"/>
      <c r="E50" s="56" t="s">
        <v>132</v>
      </c>
      <c r="F50" s="57">
        <v>3469</v>
      </c>
      <c r="G50" s="57">
        <v>501</v>
      </c>
      <c r="H50" s="57">
        <v>12</v>
      </c>
      <c r="I50" s="57">
        <v>70</v>
      </c>
      <c r="J50" s="57">
        <v>665</v>
      </c>
      <c r="K50" s="57">
        <v>99</v>
      </c>
      <c r="L50" s="57">
        <v>150</v>
      </c>
      <c r="M50" s="57">
        <v>256</v>
      </c>
      <c r="N50" s="57">
        <v>332</v>
      </c>
      <c r="O50" s="57">
        <f t="shared" si="0"/>
        <v>5554</v>
      </c>
    </row>
    <row r="51" spans="2:15" s="6" customFormat="1" ht="12">
      <c r="B51" s="53" t="s">
        <v>26</v>
      </c>
      <c r="C51" s="54"/>
      <c r="D51" s="55"/>
      <c r="E51" s="56" t="s">
        <v>133</v>
      </c>
      <c r="F51" s="57">
        <v>1742</v>
      </c>
      <c r="G51" s="57">
        <v>428</v>
      </c>
      <c r="H51" s="57">
        <v>10</v>
      </c>
      <c r="I51" s="57">
        <v>61</v>
      </c>
      <c r="J51" s="57">
        <v>308</v>
      </c>
      <c r="K51" s="57">
        <v>53</v>
      </c>
      <c r="L51" s="57">
        <v>69</v>
      </c>
      <c r="M51" s="57">
        <v>112</v>
      </c>
      <c r="N51" s="57">
        <v>303</v>
      </c>
      <c r="O51" s="57">
        <f t="shared" si="0"/>
        <v>3086</v>
      </c>
    </row>
    <row r="52" spans="2:15" s="6" customFormat="1" ht="12">
      <c r="B52" s="53" t="s">
        <v>27</v>
      </c>
      <c r="C52" s="54"/>
      <c r="D52" s="55"/>
      <c r="E52" s="56" t="s">
        <v>134</v>
      </c>
      <c r="F52" s="57">
        <v>1727</v>
      </c>
      <c r="G52" s="57">
        <v>73</v>
      </c>
      <c r="H52" s="57">
        <v>2</v>
      </c>
      <c r="I52" s="57">
        <v>9</v>
      </c>
      <c r="J52" s="57">
        <v>357</v>
      </c>
      <c r="K52" s="57">
        <v>46</v>
      </c>
      <c r="L52" s="57">
        <v>81</v>
      </c>
      <c r="M52" s="57">
        <v>144</v>
      </c>
      <c r="N52" s="57">
        <v>29</v>
      </c>
      <c r="O52" s="57">
        <f>SUM(F52:N52)</f>
        <v>2468</v>
      </c>
    </row>
    <row r="53" spans="2:15" s="6" customFormat="1" ht="12">
      <c r="B53" s="53" t="s">
        <v>28</v>
      </c>
      <c r="C53" s="54"/>
      <c r="D53" s="55"/>
      <c r="E53" s="60" t="s">
        <v>135</v>
      </c>
      <c r="F53" s="57">
        <v>3469</v>
      </c>
      <c r="G53" s="57">
        <v>315</v>
      </c>
      <c r="H53" s="57">
        <v>0</v>
      </c>
      <c r="I53" s="57">
        <v>70</v>
      </c>
      <c r="J53" s="57">
        <v>665</v>
      </c>
      <c r="K53" s="57">
        <v>76</v>
      </c>
      <c r="L53" s="57">
        <v>150</v>
      </c>
      <c r="M53" s="57">
        <v>256</v>
      </c>
      <c r="N53" s="57">
        <v>318</v>
      </c>
      <c r="O53" s="57">
        <f>SUM(F53:N53)</f>
        <v>5319</v>
      </c>
    </row>
    <row r="54" spans="2:15" s="6" customFormat="1" ht="12">
      <c r="B54" s="53" t="s">
        <v>29</v>
      </c>
      <c r="C54" s="54"/>
      <c r="D54" s="55"/>
      <c r="E54" s="60" t="s">
        <v>136</v>
      </c>
      <c r="F54" s="57">
        <v>0</v>
      </c>
      <c r="G54" s="57">
        <v>186</v>
      </c>
      <c r="H54" s="57">
        <v>12</v>
      </c>
      <c r="I54" s="57">
        <v>0</v>
      </c>
      <c r="J54" s="57">
        <v>0</v>
      </c>
      <c r="K54" s="57">
        <v>23</v>
      </c>
      <c r="L54" s="57">
        <v>0</v>
      </c>
      <c r="M54" s="57">
        <v>0</v>
      </c>
      <c r="N54" s="57">
        <v>14</v>
      </c>
      <c r="O54" s="57">
        <f>SUM(F54:N54)</f>
        <v>235</v>
      </c>
    </row>
    <row r="55" spans="2:15" s="6" customFormat="1" ht="12.75" customHeight="1">
      <c r="B55" s="58" t="s">
        <v>45</v>
      </c>
      <c r="C55" s="61"/>
      <c r="D55" s="61"/>
      <c r="E55" s="60" t="s">
        <v>137</v>
      </c>
      <c r="F55" s="60">
        <v>4305</v>
      </c>
      <c r="G55" s="56">
        <v>567</v>
      </c>
      <c r="H55" s="56">
        <v>8</v>
      </c>
      <c r="I55" s="56">
        <v>51</v>
      </c>
      <c r="J55" s="56">
        <v>812</v>
      </c>
      <c r="K55" s="56">
        <v>83</v>
      </c>
      <c r="L55" s="56">
        <v>193</v>
      </c>
      <c r="M55" s="56">
        <v>360</v>
      </c>
      <c r="N55" s="56">
        <v>609</v>
      </c>
      <c r="O55" s="56">
        <f t="shared" si="0"/>
        <v>6988</v>
      </c>
    </row>
    <row r="56" spans="2:15" s="6" customFormat="1" ht="12.75" customHeight="1">
      <c r="B56" s="58" t="s">
        <v>46</v>
      </c>
      <c r="C56" s="61"/>
      <c r="D56" s="61"/>
      <c r="E56" s="60" t="s">
        <v>138</v>
      </c>
      <c r="F56" s="60">
        <v>2052</v>
      </c>
      <c r="G56" s="56">
        <v>491</v>
      </c>
      <c r="H56" s="56">
        <v>6</v>
      </c>
      <c r="I56" s="56">
        <v>45</v>
      </c>
      <c r="J56" s="56">
        <v>442</v>
      </c>
      <c r="K56" s="56">
        <v>41</v>
      </c>
      <c r="L56" s="56">
        <v>88</v>
      </c>
      <c r="M56" s="56">
        <v>98</v>
      </c>
      <c r="N56" s="56">
        <v>560</v>
      </c>
      <c r="O56" s="56">
        <f t="shared" si="0"/>
        <v>3823</v>
      </c>
    </row>
    <row r="57" spans="2:15" s="6" customFormat="1" ht="12.75" customHeight="1">
      <c r="B57" s="58" t="s">
        <v>47</v>
      </c>
      <c r="C57" s="61"/>
      <c r="D57" s="61"/>
      <c r="E57" s="60" t="s">
        <v>139</v>
      </c>
      <c r="F57" s="60">
        <v>2253</v>
      </c>
      <c r="G57" s="56">
        <v>76</v>
      </c>
      <c r="H57" s="56">
        <v>2</v>
      </c>
      <c r="I57" s="56">
        <v>6</v>
      </c>
      <c r="J57" s="56">
        <v>370</v>
      </c>
      <c r="K57" s="56">
        <v>42</v>
      </c>
      <c r="L57" s="56">
        <v>105</v>
      </c>
      <c r="M57" s="56">
        <v>262</v>
      </c>
      <c r="N57" s="56">
        <v>49</v>
      </c>
      <c r="O57" s="56">
        <f t="shared" si="0"/>
        <v>3165</v>
      </c>
    </row>
    <row r="58" spans="2:15" s="6" customFormat="1" ht="12.75" customHeight="1">
      <c r="B58" s="58" t="s">
        <v>48</v>
      </c>
      <c r="C58" s="61"/>
      <c r="D58" s="61"/>
      <c r="E58" s="60" t="s">
        <v>140</v>
      </c>
      <c r="F58" s="60">
        <v>4305</v>
      </c>
      <c r="G58" s="56">
        <v>410</v>
      </c>
      <c r="H58" s="56">
        <v>0</v>
      </c>
      <c r="I58" s="56">
        <v>51</v>
      </c>
      <c r="J58" s="56">
        <v>812</v>
      </c>
      <c r="K58" s="56">
        <v>63</v>
      </c>
      <c r="L58" s="56">
        <v>193</v>
      </c>
      <c r="M58" s="56">
        <v>360</v>
      </c>
      <c r="N58" s="56">
        <v>596</v>
      </c>
      <c r="O58" s="56">
        <f t="shared" si="0"/>
        <v>6790</v>
      </c>
    </row>
    <row r="59" spans="2:15" s="6" customFormat="1" ht="12.75" customHeight="1">
      <c r="B59" s="58" t="s">
        <v>49</v>
      </c>
      <c r="C59" s="61"/>
      <c r="D59" s="61"/>
      <c r="E59" s="60" t="s">
        <v>141</v>
      </c>
      <c r="F59" s="60">
        <v>0</v>
      </c>
      <c r="G59" s="56">
        <v>157</v>
      </c>
      <c r="H59" s="56">
        <v>8</v>
      </c>
      <c r="I59" s="56">
        <v>0</v>
      </c>
      <c r="J59" s="56">
        <v>0</v>
      </c>
      <c r="K59" s="56">
        <v>20</v>
      </c>
      <c r="L59" s="56">
        <v>0</v>
      </c>
      <c r="M59" s="56">
        <v>0</v>
      </c>
      <c r="N59" s="56">
        <v>13</v>
      </c>
      <c r="O59" s="56">
        <f t="shared" si="0"/>
        <v>198</v>
      </c>
    </row>
    <row r="60" spans="2:15" s="6" customFormat="1" ht="12.75" customHeight="1">
      <c r="B60" s="58" t="s">
        <v>50</v>
      </c>
      <c r="C60" s="61"/>
      <c r="D60" s="61"/>
      <c r="E60" s="60" t="s">
        <v>142</v>
      </c>
      <c r="F60" s="62">
        <f>SUM(F25/F20)*100</f>
        <v>115.26528079429103</v>
      </c>
      <c r="G60" s="62">
        <f aca="true" t="shared" si="1" ref="G60:O60">SUM(G25/G20)*100</f>
        <v>96.34146341463415</v>
      </c>
      <c r="H60" s="62">
        <f t="shared" si="1"/>
        <v>107.86948176583493</v>
      </c>
      <c r="I60" s="62">
        <f t="shared" si="1"/>
        <v>104.0506329113924</v>
      </c>
      <c r="J60" s="62">
        <f t="shared" si="1"/>
        <v>108.73684210526315</v>
      </c>
      <c r="K60" s="62">
        <f t="shared" si="1"/>
        <v>179.48910593538693</v>
      </c>
      <c r="L60" s="62">
        <f t="shared" si="1"/>
        <v>115.17094017094016</v>
      </c>
      <c r="M60" s="62">
        <f t="shared" si="1"/>
        <v>95.03105590062113</v>
      </c>
      <c r="N60" s="62">
        <f t="shared" si="1"/>
        <v>96.01449275362319</v>
      </c>
      <c r="O60" s="62">
        <f t="shared" si="1"/>
        <v>117.02043245387821</v>
      </c>
    </row>
    <row r="61" spans="2:15" s="6" customFormat="1" ht="12.75" customHeight="1">
      <c r="B61" s="58" t="s">
        <v>51</v>
      </c>
      <c r="C61" s="61"/>
      <c r="D61" s="61"/>
      <c r="E61" s="60" t="s">
        <v>143</v>
      </c>
      <c r="F61" s="62">
        <f aca="true" t="shared" si="2" ref="F61:O64">SUM(F26/F21)*100</f>
        <v>117.3374613003096</v>
      </c>
      <c r="G61" s="62">
        <f t="shared" si="2"/>
        <v>98.06094182825484</v>
      </c>
      <c r="H61" s="62">
        <f t="shared" si="2"/>
        <v>106.34328358208955</v>
      </c>
      <c r="I61" s="62">
        <f t="shared" si="2"/>
        <v>100.9090909090909</v>
      </c>
      <c r="J61" s="62">
        <f t="shared" si="2"/>
        <v>109.86842105263158</v>
      </c>
      <c r="K61" s="62">
        <f t="shared" si="2"/>
        <v>180.81570996978854</v>
      </c>
      <c r="L61" s="62">
        <f t="shared" si="2"/>
        <v>113.95833333333334</v>
      </c>
      <c r="M61" s="62">
        <f t="shared" si="2"/>
        <v>94.68302658486708</v>
      </c>
      <c r="N61" s="62">
        <f t="shared" si="2"/>
        <v>96.18717504332756</v>
      </c>
      <c r="O61" s="62">
        <f t="shared" si="2"/>
        <v>117.37519500780031</v>
      </c>
    </row>
    <row r="62" spans="2:15" s="6" customFormat="1" ht="12.75" customHeight="1">
      <c r="B62" s="58" t="s">
        <v>52</v>
      </c>
      <c r="C62" s="61"/>
      <c r="D62" s="61"/>
      <c r="E62" s="60" t="s">
        <v>144</v>
      </c>
      <c r="F62" s="62">
        <f t="shared" si="2"/>
        <v>113.18407960199004</v>
      </c>
      <c r="G62" s="62">
        <f t="shared" si="2"/>
        <v>94.23728813559322</v>
      </c>
      <c r="H62" s="62">
        <f t="shared" si="2"/>
        <v>109.48616600790513</v>
      </c>
      <c r="I62" s="62">
        <f t="shared" si="2"/>
        <v>108</v>
      </c>
      <c r="J62" s="62">
        <f t="shared" si="2"/>
        <v>107.6923076923077</v>
      </c>
      <c r="K62" s="62">
        <f t="shared" si="2"/>
        <v>178.1763826606876</v>
      </c>
      <c r="L62" s="62">
        <f t="shared" si="2"/>
        <v>116.44736842105263</v>
      </c>
      <c r="M62" s="62">
        <f t="shared" si="2"/>
        <v>95.38784067085953</v>
      </c>
      <c r="N62" s="62">
        <f t="shared" si="2"/>
        <v>95.82542694497154</v>
      </c>
      <c r="O62" s="62">
        <f t="shared" si="2"/>
        <v>116.65320952765441</v>
      </c>
    </row>
    <row r="63" spans="2:15" s="6" customFormat="1" ht="12.75" customHeight="1">
      <c r="B63" s="58" t="s">
        <v>53</v>
      </c>
      <c r="C63" s="61"/>
      <c r="D63" s="61"/>
      <c r="E63" s="60" t="s">
        <v>145</v>
      </c>
      <c r="F63" s="62">
        <f t="shared" si="2"/>
        <v>122.66425557564797</v>
      </c>
      <c r="G63" s="62">
        <f t="shared" si="2"/>
        <v>109.85915492957747</v>
      </c>
      <c r="H63" s="62">
        <f t="shared" si="2"/>
        <v>92.92035398230088</v>
      </c>
      <c r="I63" s="62">
        <f t="shared" si="2"/>
        <v>95.77464788732394</v>
      </c>
      <c r="J63" s="62">
        <f t="shared" si="2"/>
        <v>113.24921135646689</v>
      </c>
      <c r="K63" s="62">
        <f t="shared" si="2"/>
        <v>123.52941176470588</v>
      </c>
      <c r="L63" s="62">
        <f t="shared" si="2"/>
        <v>127.55555555555556</v>
      </c>
      <c r="M63" s="62">
        <f t="shared" si="2"/>
        <v>100</v>
      </c>
      <c r="N63" s="62">
        <f t="shared" si="2"/>
        <v>122.22222222222223</v>
      </c>
      <c r="O63" s="62">
        <f t="shared" si="2"/>
        <v>118.36139896373057</v>
      </c>
    </row>
    <row r="64" spans="2:15" s="6" customFormat="1" ht="12.75" customHeight="1">
      <c r="B64" s="58" t="s">
        <v>54</v>
      </c>
      <c r="C64" s="61"/>
      <c r="D64" s="61"/>
      <c r="E64" s="60" t="s">
        <v>146</v>
      </c>
      <c r="F64" s="62">
        <f t="shared" si="2"/>
        <v>107.41687979539643</v>
      </c>
      <c r="G64" s="62">
        <f t="shared" si="2"/>
        <v>86.02150537634408</v>
      </c>
      <c r="H64" s="62">
        <f t="shared" si="2"/>
        <v>112.00980392156863</v>
      </c>
      <c r="I64" s="62">
        <f t="shared" si="2"/>
        <v>105.8641975308642</v>
      </c>
      <c r="J64" s="62">
        <f t="shared" si="2"/>
        <v>106.47709320695103</v>
      </c>
      <c r="K64" s="62">
        <f t="shared" si="2"/>
        <v>185.85774058577408</v>
      </c>
      <c r="L64" s="62">
        <f t="shared" si="2"/>
        <v>111.25175808720114</v>
      </c>
      <c r="M64" s="62">
        <f t="shared" si="2"/>
        <v>94.37939110070258</v>
      </c>
      <c r="N64" s="62">
        <f t="shared" si="2"/>
        <v>91.21114683815648</v>
      </c>
      <c r="O64" s="62">
        <f t="shared" si="2"/>
        <v>116.4283671718616</v>
      </c>
    </row>
    <row r="65" spans="2:15" s="6" customFormat="1" ht="12.75" customHeight="1">
      <c r="B65" s="58" t="s">
        <v>55</v>
      </c>
      <c r="C65" s="61"/>
      <c r="D65" s="61"/>
      <c r="E65" s="60" t="s">
        <v>147</v>
      </c>
      <c r="F65" s="62">
        <f>SUM((F20-F25)/F20)*100</f>
        <v>-15.265280794291034</v>
      </c>
      <c r="G65" s="62">
        <f aca="true" t="shared" si="3" ref="G65:O65">SUM((G20-G25)/G20)*100</f>
        <v>3.6585365853658534</v>
      </c>
      <c r="H65" s="62">
        <f t="shared" si="3"/>
        <v>-7.869481765834934</v>
      </c>
      <c r="I65" s="62">
        <f t="shared" si="3"/>
        <v>-4.050632911392405</v>
      </c>
      <c r="J65" s="62">
        <f t="shared" si="3"/>
        <v>-8.736842105263158</v>
      </c>
      <c r="K65" s="62">
        <f t="shared" si="3"/>
        <v>-79.48910593538693</v>
      </c>
      <c r="L65" s="62">
        <f t="shared" si="3"/>
        <v>-15.17094017094017</v>
      </c>
      <c r="M65" s="62">
        <f t="shared" si="3"/>
        <v>4.968944099378882</v>
      </c>
      <c r="N65" s="62">
        <f t="shared" si="3"/>
        <v>3.985507246376811</v>
      </c>
      <c r="O65" s="62">
        <f t="shared" si="3"/>
        <v>-17.020432453878197</v>
      </c>
    </row>
    <row r="66" spans="2:15" s="6" customFormat="1" ht="12.75" customHeight="1">
      <c r="B66" s="58" t="s">
        <v>56</v>
      </c>
      <c r="C66" s="61"/>
      <c r="D66" s="61"/>
      <c r="E66" s="60" t="s">
        <v>148</v>
      </c>
      <c r="F66" s="62">
        <f aca="true" t="shared" si="4" ref="F66:O69">SUM((F21-F26)/F21)*100</f>
        <v>-17.3374613003096</v>
      </c>
      <c r="G66" s="62">
        <f t="shared" si="4"/>
        <v>1.9390581717451523</v>
      </c>
      <c r="H66" s="62">
        <f t="shared" si="4"/>
        <v>-6.343283582089552</v>
      </c>
      <c r="I66" s="62">
        <f t="shared" si="4"/>
        <v>-0.9090909090909091</v>
      </c>
      <c r="J66" s="62">
        <f t="shared" si="4"/>
        <v>-9.868421052631579</v>
      </c>
      <c r="K66" s="62">
        <f t="shared" si="4"/>
        <v>-80.81570996978851</v>
      </c>
      <c r="L66" s="62">
        <f t="shared" si="4"/>
        <v>-13.958333333333334</v>
      </c>
      <c r="M66" s="62">
        <f t="shared" si="4"/>
        <v>5.316973415132924</v>
      </c>
      <c r="N66" s="62">
        <f t="shared" si="4"/>
        <v>3.8128249566724435</v>
      </c>
      <c r="O66" s="62">
        <f t="shared" si="4"/>
        <v>-17.37519500780031</v>
      </c>
    </row>
    <row r="67" spans="2:15" s="6" customFormat="1" ht="12.75" customHeight="1">
      <c r="B67" s="58" t="s">
        <v>57</v>
      </c>
      <c r="C67" s="61"/>
      <c r="D67" s="61"/>
      <c r="E67" s="60" t="s">
        <v>149</v>
      </c>
      <c r="F67" s="62">
        <f t="shared" si="4"/>
        <v>-13.184079601990051</v>
      </c>
      <c r="G67" s="62">
        <f t="shared" si="4"/>
        <v>5.762711864406779</v>
      </c>
      <c r="H67" s="62">
        <f t="shared" si="4"/>
        <v>-9.486166007905137</v>
      </c>
      <c r="I67" s="62">
        <f t="shared" si="4"/>
        <v>-8</v>
      </c>
      <c r="J67" s="62">
        <f t="shared" si="4"/>
        <v>-7.6923076923076925</v>
      </c>
      <c r="K67" s="62">
        <f t="shared" si="4"/>
        <v>-78.1763826606876</v>
      </c>
      <c r="L67" s="62">
        <f t="shared" si="4"/>
        <v>-16.447368421052634</v>
      </c>
      <c r="M67" s="62">
        <f t="shared" si="4"/>
        <v>4.612159329140461</v>
      </c>
      <c r="N67" s="62">
        <f t="shared" si="4"/>
        <v>4.174573055028463</v>
      </c>
      <c r="O67" s="62">
        <f t="shared" si="4"/>
        <v>-16.65320952765442</v>
      </c>
    </row>
    <row r="68" spans="2:15" s="6" customFormat="1" ht="12.75" customHeight="1">
      <c r="B68" s="58" t="s">
        <v>58</v>
      </c>
      <c r="C68" s="61"/>
      <c r="D68" s="61"/>
      <c r="E68" s="60" t="s">
        <v>150</v>
      </c>
      <c r="F68" s="62">
        <f t="shared" si="4"/>
        <v>-22.66425557564798</v>
      </c>
      <c r="G68" s="62">
        <f t="shared" si="4"/>
        <v>-9.859154929577464</v>
      </c>
      <c r="H68" s="62">
        <f t="shared" si="4"/>
        <v>7.079646017699115</v>
      </c>
      <c r="I68" s="62">
        <f t="shared" si="4"/>
        <v>4.225352112676056</v>
      </c>
      <c r="J68" s="62">
        <f t="shared" si="4"/>
        <v>-13.249211356466878</v>
      </c>
      <c r="K68" s="62">
        <f t="shared" si="4"/>
        <v>-23.52941176470588</v>
      </c>
      <c r="L68" s="62">
        <f t="shared" si="4"/>
        <v>-27.555555555555557</v>
      </c>
      <c r="M68" s="62">
        <f t="shared" si="4"/>
        <v>0</v>
      </c>
      <c r="N68" s="62">
        <f t="shared" si="4"/>
        <v>-22.22222222222222</v>
      </c>
      <c r="O68" s="62">
        <f t="shared" si="4"/>
        <v>-18.36139896373057</v>
      </c>
    </row>
    <row r="69" spans="2:15" s="6" customFormat="1" ht="12.75" customHeight="1">
      <c r="B69" s="58" t="s">
        <v>59</v>
      </c>
      <c r="C69" s="61"/>
      <c r="D69" s="61"/>
      <c r="E69" s="60" t="s">
        <v>151</v>
      </c>
      <c r="F69" s="62">
        <f t="shared" si="4"/>
        <v>-7.41687979539642</v>
      </c>
      <c r="G69" s="62">
        <f t="shared" si="4"/>
        <v>13.978494623655912</v>
      </c>
      <c r="H69" s="62">
        <f t="shared" si="4"/>
        <v>-12.009803921568627</v>
      </c>
      <c r="I69" s="62">
        <f t="shared" si="4"/>
        <v>-5.864197530864197</v>
      </c>
      <c r="J69" s="62">
        <f t="shared" si="4"/>
        <v>-6.477093206951026</v>
      </c>
      <c r="K69" s="62">
        <f t="shared" si="4"/>
        <v>-85.85774058577405</v>
      </c>
      <c r="L69" s="62">
        <f t="shared" si="4"/>
        <v>-11.251758087201125</v>
      </c>
      <c r="M69" s="62">
        <f t="shared" si="4"/>
        <v>5.620608899297424</v>
      </c>
      <c r="N69" s="62">
        <f t="shared" si="4"/>
        <v>8.788853161843516</v>
      </c>
      <c r="O69" s="62">
        <f t="shared" si="4"/>
        <v>-16.428367171861595</v>
      </c>
    </row>
    <row r="70" spans="2:15" s="6" customFormat="1" ht="12.75" customHeight="1">
      <c r="B70" s="58" t="s">
        <v>60</v>
      </c>
      <c r="C70" s="61"/>
      <c r="D70" s="61"/>
      <c r="E70" s="60" t="s">
        <v>152</v>
      </c>
      <c r="F70" s="62">
        <f>SUM(F35/F30)*100</f>
        <v>100.62949024974341</v>
      </c>
      <c r="G70" s="62">
        <f aca="true" t="shared" si="5" ref="G70:O70">SUM(G35/G30)*100</f>
        <v>95.38496687228695</v>
      </c>
      <c r="H70" s="62">
        <f t="shared" si="5"/>
        <v>99.77698483496877</v>
      </c>
      <c r="I70" s="62">
        <f t="shared" si="5"/>
        <v>98.15642458100558</v>
      </c>
      <c r="J70" s="62">
        <f t="shared" si="5"/>
        <v>95.58056546802086</v>
      </c>
      <c r="K70" s="62">
        <f t="shared" si="5"/>
        <v>91.3091443981368</v>
      </c>
      <c r="L70" s="62">
        <f t="shared" si="5"/>
        <v>98.4364492266308</v>
      </c>
      <c r="M70" s="62">
        <f t="shared" si="5"/>
        <v>92.90508149568552</v>
      </c>
      <c r="N70" s="62">
        <f t="shared" si="5"/>
        <v>95.07620164126612</v>
      </c>
      <c r="O70" s="62">
        <f t="shared" si="5"/>
        <v>96.4887197103333</v>
      </c>
    </row>
    <row r="71" spans="2:15" s="6" customFormat="1" ht="12.75" customHeight="1">
      <c r="B71" s="58" t="s">
        <v>61</v>
      </c>
      <c r="C71" s="61"/>
      <c r="D71" s="61"/>
      <c r="E71" s="60" t="s">
        <v>153</v>
      </c>
      <c r="F71" s="62">
        <f>SUM(F36/F31)*100</f>
        <v>100.11712649661635</v>
      </c>
      <c r="G71" s="62">
        <f aca="true" t="shared" si="6" ref="G71:O71">SUM(G36/G31)*100</f>
        <v>95.81925675675676</v>
      </c>
      <c r="H71" s="62">
        <f t="shared" si="6"/>
        <v>100.08591065292096</v>
      </c>
      <c r="I71" s="62">
        <f t="shared" si="6"/>
        <v>97.69633507853403</v>
      </c>
      <c r="J71" s="62">
        <f t="shared" si="6"/>
        <v>95.46908315565032</v>
      </c>
      <c r="K71" s="62">
        <f t="shared" si="6"/>
        <v>90.65378566614244</v>
      </c>
      <c r="L71" s="62">
        <f t="shared" si="6"/>
        <v>97.97633872976338</v>
      </c>
      <c r="M71" s="62">
        <f t="shared" si="6"/>
        <v>92.7645462767561</v>
      </c>
      <c r="N71" s="62">
        <f t="shared" si="6"/>
        <v>95.69283083026353</v>
      </c>
      <c r="O71" s="62">
        <f t="shared" si="6"/>
        <v>96.25647849838913</v>
      </c>
    </row>
    <row r="72" spans="2:15" s="6" customFormat="1" ht="12.75" customHeight="1">
      <c r="B72" s="58" t="s">
        <v>62</v>
      </c>
      <c r="C72" s="61"/>
      <c r="D72" s="61"/>
      <c r="E72" s="60" t="s">
        <v>154</v>
      </c>
      <c r="F72" s="62">
        <f aca="true" t="shared" si="7" ref="F72:O74">SUM(F37/F32)*100</f>
        <v>101.19751839561391</v>
      </c>
      <c r="G72" s="62">
        <f t="shared" si="7"/>
        <v>94.8730711796914</v>
      </c>
      <c r="H72" s="62">
        <f t="shared" si="7"/>
        <v>99.44341372912801</v>
      </c>
      <c r="I72" s="62">
        <f t="shared" si="7"/>
        <v>98.68263473053892</v>
      </c>
      <c r="J72" s="62">
        <f t="shared" si="7"/>
        <v>95.6989247311828</v>
      </c>
      <c r="K72" s="62">
        <f t="shared" si="7"/>
        <v>92.09603452926896</v>
      </c>
      <c r="L72" s="62">
        <f t="shared" si="7"/>
        <v>98.9766081871345</v>
      </c>
      <c r="M72" s="62">
        <f t="shared" si="7"/>
        <v>93.0635838150289</v>
      </c>
      <c r="N72" s="62">
        <f t="shared" si="7"/>
        <v>94.41578148710167</v>
      </c>
      <c r="O72" s="62">
        <f t="shared" si="7"/>
        <v>96.75085971777541</v>
      </c>
    </row>
    <row r="73" spans="2:15" s="6" customFormat="1" ht="12.75" customHeight="1">
      <c r="B73" s="58" t="s">
        <v>63</v>
      </c>
      <c r="C73" s="61"/>
      <c r="D73" s="61"/>
      <c r="E73" s="60" t="s">
        <v>155</v>
      </c>
      <c r="F73" s="62">
        <f t="shared" si="7"/>
        <v>99.09909909909909</v>
      </c>
      <c r="G73" s="62">
        <f t="shared" si="7"/>
        <v>96.7828418230563</v>
      </c>
      <c r="H73" s="62">
        <f t="shared" si="7"/>
        <v>98.99193548387096</v>
      </c>
      <c r="I73" s="62">
        <f t="shared" si="7"/>
        <v>100.21645021645023</v>
      </c>
      <c r="J73" s="62">
        <f t="shared" si="7"/>
        <v>97.4304068522484</v>
      </c>
      <c r="K73" s="62">
        <f t="shared" si="7"/>
        <v>89.14027149321268</v>
      </c>
      <c r="L73" s="62">
        <f t="shared" si="7"/>
        <v>94.6096654275093</v>
      </c>
      <c r="M73" s="62">
        <f t="shared" si="7"/>
        <v>94.44444444444444</v>
      </c>
      <c r="N73" s="62">
        <f t="shared" si="7"/>
        <v>95.33980582524272</v>
      </c>
      <c r="O73" s="62">
        <f t="shared" si="7"/>
        <v>97.05731644828344</v>
      </c>
    </row>
    <row r="74" spans="2:15" s="6" customFormat="1" ht="12.75" customHeight="1">
      <c r="B74" s="58" t="s">
        <v>64</v>
      </c>
      <c r="C74" s="61"/>
      <c r="D74" s="61"/>
      <c r="E74" s="60" t="s">
        <v>156</v>
      </c>
      <c r="F74" s="62">
        <f t="shared" si="7"/>
        <v>101.53661726242372</v>
      </c>
      <c r="G74" s="62">
        <f t="shared" si="7"/>
        <v>93.92239364188873</v>
      </c>
      <c r="H74" s="62">
        <f t="shared" si="7"/>
        <v>100</v>
      </c>
      <c r="I74" s="62">
        <f t="shared" si="7"/>
        <v>97.43975903614458</v>
      </c>
      <c r="J74" s="62">
        <f t="shared" si="7"/>
        <v>94.42462087421944</v>
      </c>
      <c r="K74" s="62">
        <f t="shared" si="7"/>
        <v>91.5727247731647</v>
      </c>
      <c r="L74" s="62">
        <f t="shared" si="7"/>
        <v>99.86155976003693</v>
      </c>
      <c r="M74" s="62">
        <f t="shared" si="7"/>
        <v>92.73822174991145</v>
      </c>
      <c r="N74" s="62">
        <f t="shared" si="7"/>
        <v>95.05468378506895</v>
      </c>
      <c r="O74" s="62">
        <f t="shared" si="7"/>
        <v>96.29546698512216</v>
      </c>
    </row>
    <row r="75" spans="2:15" s="6" customFormat="1" ht="12.75" customHeight="1">
      <c r="B75" s="58" t="s">
        <v>65</v>
      </c>
      <c r="C75" s="61"/>
      <c r="D75" s="61"/>
      <c r="E75" s="60" t="s">
        <v>157</v>
      </c>
      <c r="F75" s="62">
        <f>SUM((F30-F35)/F30)*100</f>
        <v>-0.6294902497434143</v>
      </c>
      <c r="G75" s="62">
        <f aca="true" t="shared" si="8" ref="G75:O75">SUM((G30-G35)/G30)*100</f>
        <v>4.615033127713045</v>
      </c>
      <c r="H75" s="62">
        <f t="shared" si="8"/>
        <v>0.22301516503122212</v>
      </c>
      <c r="I75" s="62">
        <f t="shared" si="8"/>
        <v>1.8435754189944136</v>
      </c>
      <c r="J75" s="62">
        <f t="shared" si="8"/>
        <v>4.419434531979139</v>
      </c>
      <c r="K75" s="62">
        <f t="shared" si="8"/>
        <v>8.690855601863202</v>
      </c>
      <c r="L75" s="62">
        <f t="shared" si="8"/>
        <v>1.5635507733691996</v>
      </c>
      <c r="M75" s="62">
        <f t="shared" si="8"/>
        <v>7.094918504314478</v>
      </c>
      <c r="N75" s="62">
        <f t="shared" si="8"/>
        <v>4.9237983587338805</v>
      </c>
      <c r="O75" s="62">
        <f t="shared" si="8"/>
        <v>3.5112802896666975</v>
      </c>
    </row>
    <row r="76" spans="2:15" s="6" customFormat="1" ht="12.75" customHeight="1">
      <c r="B76" s="58" t="s">
        <v>66</v>
      </c>
      <c r="C76" s="61"/>
      <c r="D76" s="61"/>
      <c r="E76" s="60" t="s">
        <v>158</v>
      </c>
      <c r="F76" s="62">
        <f aca="true" t="shared" si="9" ref="F76:O79">SUM((F31-F36)/F31)*100</f>
        <v>-0.11712649661634565</v>
      </c>
      <c r="G76" s="62">
        <f t="shared" si="9"/>
        <v>4.180743243243244</v>
      </c>
      <c r="H76" s="62">
        <f t="shared" si="9"/>
        <v>-0.0859106529209622</v>
      </c>
      <c r="I76" s="62">
        <f t="shared" si="9"/>
        <v>2.3036649214659684</v>
      </c>
      <c r="J76" s="62">
        <f t="shared" si="9"/>
        <v>4.5309168443496795</v>
      </c>
      <c r="K76" s="62">
        <f t="shared" si="9"/>
        <v>9.34621433385756</v>
      </c>
      <c r="L76" s="62">
        <f t="shared" si="9"/>
        <v>2.023661270236613</v>
      </c>
      <c r="M76" s="62">
        <f t="shared" si="9"/>
        <v>7.235453723243896</v>
      </c>
      <c r="N76" s="62">
        <f t="shared" si="9"/>
        <v>4.307169169736469</v>
      </c>
      <c r="O76" s="62">
        <f t="shared" si="9"/>
        <v>3.74352150161087</v>
      </c>
    </row>
    <row r="77" spans="2:15" s="6" customFormat="1" ht="12.75" customHeight="1">
      <c r="B77" s="58" t="s">
        <v>67</v>
      </c>
      <c r="C77" s="61"/>
      <c r="D77" s="61"/>
      <c r="E77" s="60" t="s">
        <v>159</v>
      </c>
      <c r="F77" s="62">
        <f t="shared" si="9"/>
        <v>-1.1975183956139084</v>
      </c>
      <c r="G77" s="62">
        <f t="shared" si="9"/>
        <v>5.126928820308612</v>
      </c>
      <c r="H77" s="62">
        <f t="shared" si="9"/>
        <v>0.5565862708719851</v>
      </c>
      <c r="I77" s="62">
        <f t="shared" si="9"/>
        <v>1.3173652694610778</v>
      </c>
      <c r="J77" s="62">
        <f t="shared" si="9"/>
        <v>4.301075268817205</v>
      </c>
      <c r="K77" s="62">
        <f t="shared" si="9"/>
        <v>7.903965470731049</v>
      </c>
      <c r="L77" s="62">
        <f t="shared" si="9"/>
        <v>1.023391812865497</v>
      </c>
      <c r="M77" s="62">
        <f t="shared" si="9"/>
        <v>6.9364161849710975</v>
      </c>
      <c r="N77" s="62">
        <f t="shared" si="9"/>
        <v>5.584218512898331</v>
      </c>
      <c r="O77" s="62">
        <f t="shared" si="9"/>
        <v>3.249140282224594</v>
      </c>
    </row>
    <row r="78" spans="2:15" s="6" customFormat="1" ht="12.75" customHeight="1">
      <c r="B78" s="58" t="s">
        <v>68</v>
      </c>
      <c r="C78" s="61"/>
      <c r="D78" s="61"/>
      <c r="E78" s="60" t="s">
        <v>160</v>
      </c>
      <c r="F78" s="62">
        <f t="shared" si="9"/>
        <v>0.9009009009009009</v>
      </c>
      <c r="G78" s="62">
        <f t="shared" si="9"/>
        <v>3.2171581769436997</v>
      </c>
      <c r="H78" s="62">
        <f t="shared" si="9"/>
        <v>1.0080645161290323</v>
      </c>
      <c r="I78" s="62">
        <f t="shared" si="9"/>
        <v>-0.21645021645021645</v>
      </c>
      <c r="J78" s="62">
        <f t="shared" si="9"/>
        <v>2.569593147751606</v>
      </c>
      <c r="K78" s="62">
        <f t="shared" si="9"/>
        <v>10.85972850678733</v>
      </c>
      <c r="L78" s="62">
        <f t="shared" si="9"/>
        <v>5.390334572490707</v>
      </c>
      <c r="M78" s="62">
        <f t="shared" si="9"/>
        <v>5.555555555555555</v>
      </c>
      <c r="N78" s="62">
        <f t="shared" si="9"/>
        <v>4.660194174757281</v>
      </c>
      <c r="O78" s="62">
        <f t="shared" si="9"/>
        <v>2.942683551716565</v>
      </c>
    </row>
    <row r="79" spans="2:15" s="6" customFormat="1" ht="12.75" customHeight="1">
      <c r="B79" s="58" t="s">
        <v>69</v>
      </c>
      <c r="C79" s="61"/>
      <c r="D79" s="61"/>
      <c r="E79" s="60" t="s">
        <v>161</v>
      </c>
      <c r="F79" s="62">
        <f t="shared" si="9"/>
        <v>-1.536617262423714</v>
      </c>
      <c r="G79" s="62">
        <f t="shared" si="9"/>
        <v>6.077606358111267</v>
      </c>
      <c r="H79" s="62">
        <f t="shared" si="9"/>
        <v>0</v>
      </c>
      <c r="I79" s="62">
        <f t="shared" si="9"/>
        <v>2.5602409638554215</v>
      </c>
      <c r="J79" s="62">
        <f t="shared" si="9"/>
        <v>5.575379125780553</v>
      </c>
      <c r="K79" s="62">
        <f t="shared" si="9"/>
        <v>8.427275226835304</v>
      </c>
      <c r="L79" s="62">
        <f t="shared" si="9"/>
        <v>0.1384402399630826</v>
      </c>
      <c r="M79" s="62">
        <f t="shared" si="9"/>
        <v>7.261778250088559</v>
      </c>
      <c r="N79" s="62">
        <f t="shared" si="9"/>
        <v>4.945316214931051</v>
      </c>
      <c r="O79" s="62">
        <f t="shared" si="9"/>
        <v>3.704533014877842</v>
      </c>
    </row>
    <row r="80" spans="2:15" s="6" customFormat="1" ht="12.75" customHeight="1">
      <c r="B80" s="58" t="s">
        <v>70</v>
      </c>
      <c r="C80" s="61"/>
      <c r="D80" s="61"/>
      <c r="E80" s="60" t="s">
        <v>162</v>
      </c>
      <c r="F80" s="62">
        <f>SUM(F45/F40)*100</f>
        <v>101.77296799447386</v>
      </c>
      <c r="G80" s="62">
        <f aca="true" t="shared" si="10" ref="G80:O80">SUM(G45/G40)*100</f>
        <v>99.86013986013987</v>
      </c>
      <c r="H80" s="62">
        <f t="shared" si="10"/>
        <v>92.16589861751152</v>
      </c>
      <c r="I80" s="62">
        <f t="shared" si="10"/>
        <v>104.8076923076923</v>
      </c>
      <c r="J80" s="62">
        <f t="shared" si="10"/>
        <v>98.61194930597466</v>
      </c>
      <c r="K80" s="62">
        <f t="shared" si="10"/>
        <v>96.25935162094763</v>
      </c>
      <c r="L80" s="62">
        <f t="shared" si="10"/>
        <v>99.46524064171123</v>
      </c>
      <c r="M80" s="62">
        <f t="shared" si="10"/>
        <v>106.99638118214716</v>
      </c>
      <c r="N80" s="62">
        <f t="shared" si="10"/>
        <v>98.08153477218225</v>
      </c>
      <c r="O80" s="62">
        <f t="shared" si="10"/>
        <v>100.14326647564471</v>
      </c>
    </row>
    <row r="81" spans="2:15" s="6" customFormat="1" ht="12.75" customHeight="1">
      <c r="B81" s="58" t="s">
        <v>71</v>
      </c>
      <c r="C81" s="61"/>
      <c r="D81" s="61"/>
      <c r="E81" s="60" t="s">
        <v>163</v>
      </c>
      <c r="F81" s="62">
        <f aca="true" t="shared" si="11" ref="F81:O84">SUM(F46/F41)*100</f>
        <v>103.12087912087912</v>
      </c>
      <c r="G81" s="62">
        <f t="shared" si="11"/>
        <v>100</v>
      </c>
      <c r="H81" s="62">
        <f t="shared" si="11"/>
        <v>92.16417910447761</v>
      </c>
      <c r="I81" s="62">
        <f t="shared" si="11"/>
        <v>99.45054945054946</v>
      </c>
      <c r="J81" s="62">
        <f t="shared" si="11"/>
        <v>97.51351351351352</v>
      </c>
      <c r="K81" s="62">
        <f t="shared" si="11"/>
        <v>95.04021447721179</v>
      </c>
      <c r="L81" s="62">
        <f t="shared" si="11"/>
        <v>102.4793388429752</v>
      </c>
      <c r="M81" s="62">
        <f t="shared" si="11"/>
        <v>107.9664570230608</v>
      </c>
      <c r="N81" s="62">
        <f t="shared" si="11"/>
        <v>97.13541666666666</v>
      </c>
      <c r="O81" s="62">
        <f t="shared" si="11"/>
        <v>100.29832935560859</v>
      </c>
    </row>
    <row r="82" spans="2:15" s="6" customFormat="1" ht="12.75" customHeight="1">
      <c r="B82" s="58" t="s">
        <v>72</v>
      </c>
      <c r="C82" s="61"/>
      <c r="D82" s="61"/>
      <c r="E82" s="60" t="s">
        <v>164</v>
      </c>
      <c r="F82" s="62">
        <f t="shared" si="11"/>
        <v>100.29013539651837</v>
      </c>
      <c r="G82" s="62">
        <f t="shared" si="11"/>
        <v>99.61089494163424</v>
      </c>
      <c r="H82" s="62">
        <f t="shared" si="11"/>
        <v>92.16867469879519</v>
      </c>
      <c r="I82" s="62">
        <f t="shared" si="11"/>
        <v>112.3076923076923</v>
      </c>
      <c r="J82" s="62">
        <f t="shared" si="11"/>
        <v>100</v>
      </c>
      <c r="K82" s="62">
        <f t="shared" si="11"/>
        <v>98.24945295404814</v>
      </c>
      <c r="L82" s="62">
        <f t="shared" si="11"/>
        <v>95.93810444874275</v>
      </c>
      <c r="M82" s="62">
        <f t="shared" si="11"/>
        <v>105.68181818181819</v>
      </c>
      <c r="N82" s="62">
        <f t="shared" si="11"/>
        <v>99.58592132505176</v>
      </c>
      <c r="O82" s="62">
        <f t="shared" si="11"/>
        <v>99.94188299108873</v>
      </c>
    </row>
    <row r="83" spans="2:15" s="6" customFormat="1" ht="12">
      <c r="B83" s="58" t="s">
        <v>73</v>
      </c>
      <c r="C83" s="61"/>
      <c r="D83" s="61"/>
      <c r="E83" s="60" t="s">
        <v>165</v>
      </c>
      <c r="F83" s="62">
        <f t="shared" si="11"/>
        <v>103.30553901131626</v>
      </c>
      <c r="G83" s="62">
        <f t="shared" si="11"/>
        <v>108.6021505376344</v>
      </c>
      <c r="H83" s="62">
        <f t="shared" si="11"/>
        <v>92.52873563218391</v>
      </c>
      <c r="I83" s="62">
        <f t="shared" si="11"/>
        <v>107.88381742738589</v>
      </c>
      <c r="J83" s="62">
        <f t="shared" si="11"/>
        <v>98.79441624365482</v>
      </c>
      <c r="K83" s="62">
        <f t="shared" si="11"/>
        <v>88.48920863309353</v>
      </c>
      <c r="L83" s="62">
        <f t="shared" si="11"/>
        <v>101.57342657342659</v>
      </c>
      <c r="M83" s="62">
        <f t="shared" si="11"/>
        <v>97.76119402985076</v>
      </c>
      <c r="N83" s="62">
        <f t="shared" si="11"/>
        <v>103.80434782608697</v>
      </c>
      <c r="O83" s="62">
        <f t="shared" si="11"/>
        <v>101.36819290165266</v>
      </c>
    </row>
    <row r="84" spans="2:15" s="6" customFormat="1" ht="12">
      <c r="B84" s="58" t="s">
        <v>74</v>
      </c>
      <c r="C84" s="61"/>
      <c r="D84" s="61"/>
      <c r="E84" s="60" t="s">
        <v>166</v>
      </c>
      <c r="F84" s="62">
        <f t="shared" si="11"/>
        <v>96.5482233502538</v>
      </c>
      <c r="G84" s="62">
        <f t="shared" si="11"/>
        <v>94.26605504587155</v>
      </c>
      <c r="H84" s="62">
        <f t="shared" si="11"/>
        <v>91.92307692307692</v>
      </c>
      <c r="I84" s="62">
        <f t="shared" si="11"/>
        <v>94.36619718309859</v>
      </c>
      <c r="J84" s="62">
        <f t="shared" si="11"/>
        <v>95.06172839506173</v>
      </c>
      <c r="K84" s="62">
        <f t="shared" si="11"/>
        <v>98.5945945945946</v>
      </c>
      <c r="L84" s="62">
        <f t="shared" si="11"/>
        <v>97.27272727272728</v>
      </c>
      <c r="M84" s="62">
        <f t="shared" si="11"/>
        <v>123.89078498293516</v>
      </c>
      <c r="N84" s="62">
        <f t="shared" si="11"/>
        <v>95.6964892412231</v>
      </c>
      <c r="O84" s="62">
        <f t="shared" si="11"/>
        <v>98.12667261373772</v>
      </c>
    </row>
    <row r="85" spans="2:15" s="6" customFormat="1" ht="12">
      <c r="B85" s="58" t="s">
        <v>75</v>
      </c>
      <c r="C85" s="61"/>
      <c r="D85" s="61"/>
      <c r="E85" s="60" t="s">
        <v>167</v>
      </c>
      <c r="F85" s="62">
        <f>SUM((F40-F45)/F40)*100</f>
        <v>-1.772967994473866</v>
      </c>
      <c r="G85" s="62">
        <f aca="true" t="shared" si="12" ref="G85:O85">SUM((G40-G45)/G40)*100</f>
        <v>0.13986013986013987</v>
      </c>
      <c r="H85" s="62">
        <f t="shared" si="12"/>
        <v>7.834101382488479</v>
      </c>
      <c r="I85" s="62">
        <f t="shared" si="12"/>
        <v>-4.807692307692308</v>
      </c>
      <c r="J85" s="62">
        <f t="shared" si="12"/>
        <v>1.388050694025347</v>
      </c>
      <c r="K85" s="62">
        <f t="shared" si="12"/>
        <v>3.7406483790523692</v>
      </c>
      <c r="L85" s="62">
        <f t="shared" si="12"/>
        <v>0.53475935828877</v>
      </c>
      <c r="M85" s="62">
        <f t="shared" si="12"/>
        <v>-6.996381182147165</v>
      </c>
      <c r="N85" s="62">
        <f t="shared" si="12"/>
        <v>1.9184652278177456</v>
      </c>
      <c r="O85" s="62">
        <f t="shared" si="12"/>
        <v>-0.14326647564469913</v>
      </c>
    </row>
    <row r="86" spans="2:15" s="6" customFormat="1" ht="12">
      <c r="B86" s="58" t="s">
        <v>76</v>
      </c>
      <c r="C86" s="61"/>
      <c r="D86" s="61"/>
      <c r="E86" s="60" t="s">
        <v>168</v>
      </c>
      <c r="F86" s="62">
        <f aca="true" t="shared" si="13" ref="F86:O89">SUM((F41-F46)/F41)*100</f>
        <v>-3.120879120879121</v>
      </c>
      <c r="G86" s="62">
        <f t="shared" si="13"/>
        <v>0</v>
      </c>
      <c r="H86" s="62">
        <f t="shared" si="13"/>
        <v>7.835820895522389</v>
      </c>
      <c r="I86" s="62">
        <f t="shared" si="13"/>
        <v>0.5494505494505495</v>
      </c>
      <c r="J86" s="62">
        <f t="shared" si="13"/>
        <v>2.4864864864864864</v>
      </c>
      <c r="K86" s="62">
        <f t="shared" si="13"/>
        <v>4.959785522788204</v>
      </c>
      <c r="L86" s="62">
        <f t="shared" si="13"/>
        <v>-2.479338842975207</v>
      </c>
      <c r="M86" s="62">
        <f t="shared" si="13"/>
        <v>-7.966457023060797</v>
      </c>
      <c r="N86" s="62">
        <f t="shared" si="13"/>
        <v>2.864583333333333</v>
      </c>
      <c r="O86" s="62">
        <f t="shared" si="13"/>
        <v>-0.29832935560859186</v>
      </c>
    </row>
    <row r="87" spans="2:15" s="6" customFormat="1" ht="12">
      <c r="B87" s="58" t="s">
        <v>77</v>
      </c>
      <c r="C87" s="61"/>
      <c r="D87" s="61"/>
      <c r="E87" s="60" t="s">
        <v>169</v>
      </c>
      <c r="F87" s="62">
        <f t="shared" si="13"/>
        <v>-0.2901353965183753</v>
      </c>
      <c r="G87" s="62">
        <f t="shared" si="13"/>
        <v>0.38910505836575876</v>
      </c>
      <c r="H87" s="62">
        <f t="shared" si="13"/>
        <v>7.83132530120482</v>
      </c>
      <c r="I87" s="62">
        <f t="shared" si="13"/>
        <v>-12.307692307692308</v>
      </c>
      <c r="J87" s="62">
        <f t="shared" si="13"/>
        <v>0</v>
      </c>
      <c r="K87" s="62">
        <f t="shared" si="13"/>
        <v>1.75054704595186</v>
      </c>
      <c r="L87" s="62">
        <f t="shared" si="13"/>
        <v>4.061895551257253</v>
      </c>
      <c r="M87" s="62">
        <f t="shared" si="13"/>
        <v>-5.681818181818182</v>
      </c>
      <c r="N87" s="62">
        <f t="shared" si="13"/>
        <v>0.4140786749482402</v>
      </c>
      <c r="O87" s="62">
        <f t="shared" si="13"/>
        <v>0.0581170089112747</v>
      </c>
    </row>
    <row r="88" spans="2:15" s="6" customFormat="1" ht="12">
      <c r="B88" s="58" t="s">
        <v>78</v>
      </c>
      <c r="C88" s="61"/>
      <c r="D88" s="61"/>
      <c r="E88" s="60" t="s">
        <v>170</v>
      </c>
      <c r="F88" s="62">
        <f t="shared" si="13"/>
        <v>-3.3055390113162595</v>
      </c>
      <c r="G88" s="62">
        <f t="shared" si="13"/>
        <v>-8.60215053763441</v>
      </c>
      <c r="H88" s="62">
        <f t="shared" si="13"/>
        <v>7.471264367816093</v>
      </c>
      <c r="I88" s="62">
        <f t="shared" si="13"/>
        <v>-7.883817427385892</v>
      </c>
      <c r="J88" s="62">
        <f t="shared" si="13"/>
        <v>1.2055837563451777</v>
      </c>
      <c r="K88" s="62">
        <f t="shared" si="13"/>
        <v>11.510791366906476</v>
      </c>
      <c r="L88" s="62">
        <f t="shared" si="13"/>
        <v>-1.5734265734265735</v>
      </c>
      <c r="M88" s="62">
        <f t="shared" si="13"/>
        <v>2.2388059701492535</v>
      </c>
      <c r="N88" s="62">
        <f t="shared" si="13"/>
        <v>-3.804347826086957</v>
      </c>
      <c r="O88" s="62">
        <f t="shared" si="13"/>
        <v>-1.3681929016526686</v>
      </c>
    </row>
    <row r="89" spans="2:15" s="6" customFormat="1" ht="12">
      <c r="B89" s="58" t="s">
        <v>79</v>
      </c>
      <c r="C89" s="61"/>
      <c r="D89" s="61"/>
      <c r="E89" s="60" t="s">
        <v>171</v>
      </c>
      <c r="F89" s="62">
        <f t="shared" si="13"/>
        <v>3.451776649746193</v>
      </c>
      <c r="G89" s="62">
        <f t="shared" si="13"/>
        <v>5.73394495412844</v>
      </c>
      <c r="H89" s="62">
        <f t="shared" si="13"/>
        <v>8.076923076923077</v>
      </c>
      <c r="I89" s="62">
        <f t="shared" si="13"/>
        <v>5.633802816901409</v>
      </c>
      <c r="J89" s="62">
        <f t="shared" si="13"/>
        <v>4.938271604938271</v>
      </c>
      <c r="K89" s="62">
        <f t="shared" si="13"/>
        <v>1.4054054054054055</v>
      </c>
      <c r="L89" s="62">
        <f t="shared" si="13"/>
        <v>2.727272727272727</v>
      </c>
      <c r="M89" s="62">
        <f t="shared" si="13"/>
        <v>-23.890784982935152</v>
      </c>
      <c r="N89" s="62">
        <f t="shared" si="13"/>
        <v>4.303510758776897</v>
      </c>
      <c r="O89" s="62">
        <f t="shared" si="13"/>
        <v>1.873327386262266</v>
      </c>
    </row>
    <row r="90" spans="2:15" s="6" customFormat="1" ht="12">
      <c r="B90" s="58" t="s">
        <v>80</v>
      </c>
      <c r="C90" s="61"/>
      <c r="D90" s="61"/>
      <c r="E90" s="60" t="s">
        <v>172</v>
      </c>
      <c r="F90" s="62">
        <f>SUM(F55/F50)*100</f>
        <v>124.09916402421447</v>
      </c>
      <c r="G90" s="62">
        <f aca="true" t="shared" si="14" ref="G90:O90">SUM(G55/G50)*100</f>
        <v>113.17365269461077</v>
      </c>
      <c r="H90" s="62">
        <f t="shared" si="14"/>
        <v>66.66666666666666</v>
      </c>
      <c r="I90" s="62">
        <f t="shared" si="14"/>
        <v>72.85714285714285</v>
      </c>
      <c r="J90" s="62">
        <f t="shared" si="14"/>
        <v>122.10526315789474</v>
      </c>
      <c r="K90" s="62">
        <f t="shared" si="14"/>
        <v>83.83838383838383</v>
      </c>
      <c r="L90" s="62">
        <f t="shared" si="14"/>
        <v>128.66666666666666</v>
      </c>
      <c r="M90" s="62">
        <f t="shared" si="14"/>
        <v>140.625</v>
      </c>
      <c r="N90" s="62">
        <f t="shared" si="14"/>
        <v>183.43373493975903</v>
      </c>
      <c r="O90" s="62">
        <f t="shared" si="14"/>
        <v>125.81922938422758</v>
      </c>
    </row>
    <row r="91" spans="2:15" s="6" customFormat="1" ht="12">
      <c r="B91" s="58" t="s">
        <v>81</v>
      </c>
      <c r="C91" s="61"/>
      <c r="D91" s="61"/>
      <c r="E91" s="60" t="s">
        <v>173</v>
      </c>
      <c r="F91" s="62">
        <f aca="true" t="shared" si="15" ref="F91:O94">SUM(F56/F51)*100</f>
        <v>117.79563719862227</v>
      </c>
      <c r="G91" s="62">
        <f t="shared" si="15"/>
        <v>114.71962616822431</v>
      </c>
      <c r="H91" s="62">
        <f t="shared" si="15"/>
        <v>60</v>
      </c>
      <c r="I91" s="62">
        <f t="shared" si="15"/>
        <v>73.77049180327869</v>
      </c>
      <c r="J91" s="62">
        <f t="shared" si="15"/>
        <v>143.5064935064935</v>
      </c>
      <c r="K91" s="62">
        <f t="shared" si="15"/>
        <v>77.35849056603774</v>
      </c>
      <c r="L91" s="62">
        <f t="shared" si="15"/>
        <v>127.53623188405795</v>
      </c>
      <c r="M91" s="62">
        <f t="shared" si="15"/>
        <v>87.5</v>
      </c>
      <c r="N91" s="62">
        <f t="shared" si="15"/>
        <v>184.8184818481848</v>
      </c>
      <c r="O91" s="62">
        <f t="shared" si="15"/>
        <v>123.88204795852235</v>
      </c>
    </row>
    <row r="92" spans="2:15" s="6" customFormat="1" ht="12">
      <c r="B92" s="58" t="s">
        <v>82</v>
      </c>
      <c r="C92" s="61"/>
      <c r="D92" s="61"/>
      <c r="E92" s="60" t="s">
        <v>174</v>
      </c>
      <c r="F92" s="62">
        <f t="shared" si="15"/>
        <v>130.45744064852346</v>
      </c>
      <c r="G92" s="62">
        <f t="shared" si="15"/>
        <v>104.10958904109589</v>
      </c>
      <c r="H92" s="62">
        <f t="shared" si="15"/>
        <v>100</v>
      </c>
      <c r="I92" s="62">
        <f t="shared" si="15"/>
        <v>66.66666666666666</v>
      </c>
      <c r="J92" s="62">
        <f t="shared" si="15"/>
        <v>103.64145658263307</v>
      </c>
      <c r="K92" s="62">
        <f t="shared" si="15"/>
        <v>91.30434782608695</v>
      </c>
      <c r="L92" s="62">
        <f t="shared" si="15"/>
        <v>129.62962962962962</v>
      </c>
      <c r="M92" s="62">
        <f t="shared" si="15"/>
        <v>181.94444444444443</v>
      </c>
      <c r="N92" s="62">
        <f t="shared" si="15"/>
        <v>168.9655172413793</v>
      </c>
      <c r="O92" s="62">
        <f t="shared" si="15"/>
        <v>128.2414910858995</v>
      </c>
    </row>
    <row r="93" spans="2:15" s="6" customFormat="1" ht="12">
      <c r="B93" s="58" t="s">
        <v>83</v>
      </c>
      <c r="C93" s="61"/>
      <c r="D93" s="61"/>
      <c r="E93" s="60" t="s">
        <v>175</v>
      </c>
      <c r="F93" s="62">
        <f t="shared" si="15"/>
        <v>124.09916402421447</v>
      </c>
      <c r="G93" s="62">
        <f t="shared" si="15"/>
        <v>130.15873015873015</v>
      </c>
      <c r="H93" s="62">
        <v>0</v>
      </c>
      <c r="I93" s="62">
        <f t="shared" si="15"/>
        <v>72.85714285714285</v>
      </c>
      <c r="J93" s="62">
        <f t="shared" si="15"/>
        <v>122.10526315789474</v>
      </c>
      <c r="K93" s="62">
        <f t="shared" si="15"/>
        <v>82.89473684210526</v>
      </c>
      <c r="L93" s="62">
        <f t="shared" si="15"/>
        <v>128.66666666666666</v>
      </c>
      <c r="M93" s="62">
        <f t="shared" si="15"/>
        <v>140.625</v>
      </c>
      <c r="N93" s="62">
        <f t="shared" si="15"/>
        <v>187.42138364779873</v>
      </c>
      <c r="O93" s="62">
        <f t="shared" si="15"/>
        <v>127.65557435608197</v>
      </c>
    </row>
    <row r="94" spans="2:15" s="6" customFormat="1" ht="12">
      <c r="B94" s="58" t="s">
        <v>84</v>
      </c>
      <c r="C94" s="61"/>
      <c r="D94" s="61"/>
      <c r="E94" s="60" t="s">
        <v>176</v>
      </c>
      <c r="F94" s="62">
        <v>0</v>
      </c>
      <c r="G94" s="62">
        <f t="shared" si="15"/>
        <v>84.40860215053763</v>
      </c>
      <c r="H94" s="62">
        <f t="shared" si="15"/>
        <v>66.66666666666666</v>
      </c>
      <c r="I94" s="62">
        <v>0</v>
      </c>
      <c r="J94" s="62">
        <v>0</v>
      </c>
      <c r="K94" s="62">
        <f t="shared" si="15"/>
        <v>86.95652173913044</v>
      </c>
      <c r="L94" s="62">
        <v>0</v>
      </c>
      <c r="M94" s="62">
        <v>0</v>
      </c>
      <c r="N94" s="62">
        <f t="shared" si="15"/>
        <v>92.85714285714286</v>
      </c>
      <c r="O94" s="62">
        <f t="shared" si="15"/>
        <v>84.25531914893617</v>
      </c>
    </row>
    <row r="95" spans="2:15" s="6" customFormat="1" ht="12">
      <c r="B95" s="58" t="s">
        <v>85</v>
      </c>
      <c r="C95" s="61"/>
      <c r="D95" s="61"/>
      <c r="E95" s="60" t="s">
        <v>177</v>
      </c>
      <c r="F95" s="62">
        <f>SUM((F50-F55)/F50)*100</f>
        <v>-24.09916402421447</v>
      </c>
      <c r="G95" s="62">
        <f aca="true" t="shared" si="16" ref="G95:O95">SUM((G50-G55)/G50)*100</f>
        <v>-13.17365269461078</v>
      </c>
      <c r="H95" s="62">
        <f t="shared" si="16"/>
        <v>33.33333333333333</v>
      </c>
      <c r="I95" s="62">
        <f t="shared" si="16"/>
        <v>27.142857142857142</v>
      </c>
      <c r="J95" s="62">
        <f t="shared" si="16"/>
        <v>-22.105263157894736</v>
      </c>
      <c r="K95" s="62">
        <f t="shared" si="16"/>
        <v>16.161616161616163</v>
      </c>
      <c r="L95" s="62">
        <f t="shared" si="16"/>
        <v>-28.666666666666668</v>
      </c>
      <c r="M95" s="62">
        <f t="shared" si="16"/>
        <v>-40.625</v>
      </c>
      <c r="N95" s="62">
        <f t="shared" si="16"/>
        <v>-83.43373493975903</v>
      </c>
      <c r="O95" s="62">
        <f t="shared" si="16"/>
        <v>-25.819229384227583</v>
      </c>
    </row>
    <row r="96" spans="2:15" s="6" customFormat="1" ht="12">
      <c r="B96" s="58" t="s">
        <v>86</v>
      </c>
      <c r="C96" s="61"/>
      <c r="D96" s="61"/>
      <c r="E96" s="60" t="s">
        <v>178</v>
      </c>
      <c r="F96" s="62">
        <f aca="true" t="shared" si="17" ref="F96:O99">SUM((F51-F56)/F51)*100</f>
        <v>-17.795637198622273</v>
      </c>
      <c r="G96" s="62">
        <f t="shared" si="17"/>
        <v>-14.719626168224298</v>
      </c>
      <c r="H96" s="62">
        <f t="shared" si="17"/>
        <v>40</v>
      </c>
      <c r="I96" s="62">
        <f t="shared" si="17"/>
        <v>26.229508196721312</v>
      </c>
      <c r="J96" s="62">
        <f t="shared" si="17"/>
        <v>-43.506493506493506</v>
      </c>
      <c r="K96" s="62">
        <f t="shared" si="17"/>
        <v>22.641509433962266</v>
      </c>
      <c r="L96" s="62">
        <f t="shared" si="17"/>
        <v>-27.536231884057973</v>
      </c>
      <c r="M96" s="62">
        <f t="shared" si="17"/>
        <v>12.5</v>
      </c>
      <c r="N96" s="62">
        <f t="shared" si="17"/>
        <v>-84.81848184818482</v>
      </c>
      <c r="O96" s="62">
        <f t="shared" si="17"/>
        <v>-23.88204795852236</v>
      </c>
    </row>
    <row r="97" spans="2:15" s="6" customFormat="1" ht="12">
      <c r="B97" s="63" t="s">
        <v>87</v>
      </c>
      <c r="C97" s="61"/>
      <c r="D97" s="61"/>
      <c r="E97" s="60" t="s">
        <v>179</v>
      </c>
      <c r="F97" s="62">
        <f t="shared" si="17"/>
        <v>-30.45744064852345</v>
      </c>
      <c r="G97" s="62">
        <f t="shared" si="17"/>
        <v>-4.10958904109589</v>
      </c>
      <c r="H97" s="62">
        <f t="shared" si="17"/>
        <v>0</v>
      </c>
      <c r="I97" s="62">
        <f t="shared" si="17"/>
        <v>33.33333333333333</v>
      </c>
      <c r="J97" s="62">
        <f t="shared" si="17"/>
        <v>-3.6414565826330536</v>
      </c>
      <c r="K97" s="62">
        <f t="shared" si="17"/>
        <v>8.695652173913043</v>
      </c>
      <c r="L97" s="62">
        <f t="shared" si="17"/>
        <v>-29.629629629629626</v>
      </c>
      <c r="M97" s="62">
        <f t="shared" si="17"/>
        <v>-81.94444444444444</v>
      </c>
      <c r="N97" s="62">
        <f t="shared" si="17"/>
        <v>-68.96551724137932</v>
      </c>
      <c r="O97" s="62">
        <f t="shared" si="17"/>
        <v>-28.24149108589951</v>
      </c>
    </row>
    <row r="98" spans="2:15" s="6" customFormat="1" ht="12">
      <c r="B98" s="63" t="s">
        <v>88</v>
      </c>
      <c r="C98" s="61"/>
      <c r="D98" s="61"/>
      <c r="E98" s="60" t="s">
        <v>180</v>
      </c>
      <c r="F98" s="62">
        <f t="shared" si="17"/>
        <v>-24.09916402421447</v>
      </c>
      <c r="G98" s="62">
        <f t="shared" si="17"/>
        <v>-30.158730158730158</v>
      </c>
      <c r="H98" s="62">
        <v>0</v>
      </c>
      <c r="I98" s="62">
        <f t="shared" si="17"/>
        <v>27.142857142857142</v>
      </c>
      <c r="J98" s="62">
        <f t="shared" si="17"/>
        <v>-22.105263157894736</v>
      </c>
      <c r="K98" s="62">
        <f t="shared" si="17"/>
        <v>17.105263157894736</v>
      </c>
      <c r="L98" s="62">
        <f t="shared" si="17"/>
        <v>-28.666666666666668</v>
      </c>
      <c r="M98" s="62">
        <f t="shared" si="17"/>
        <v>-40.625</v>
      </c>
      <c r="N98" s="62">
        <f t="shared" si="17"/>
        <v>-87.42138364779875</v>
      </c>
      <c r="O98" s="62">
        <f t="shared" si="17"/>
        <v>-27.65557435608197</v>
      </c>
    </row>
    <row r="99" spans="2:15" s="6" customFormat="1" ht="12">
      <c r="B99" s="58" t="s">
        <v>89</v>
      </c>
      <c r="C99" s="61"/>
      <c r="D99" s="61"/>
      <c r="E99" s="60" t="s">
        <v>181</v>
      </c>
      <c r="F99" s="62">
        <v>0</v>
      </c>
      <c r="G99" s="62">
        <f t="shared" si="17"/>
        <v>15.591397849462366</v>
      </c>
      <c r="H99" s="62">
        <f t="shared" si="17"/>
        <v>33.33333333333333</v>
      </c>
      <c r="I99" s="62">
        <v>0</v>
      </c>
      <c r="J99" s="62">
        <v>0</v>
      </c>
      <c r="K99" s="62">
        <f t="shared" si="17"/>
        <v>13.043478260869565</v>
      </c>
      <c r="L99" s="62">
        <v>0</v>
      </c>
      <c r="M99" s="62">
        <v>0</v>
      </c>
      <c r="N99" s="62">
        <f t="shared" si="17"/>
        <v>7.142857142857142</v>
      </c>
      <c r="O99" s="62">
        <f t="shared" si="17"/>
        <v>15.74468085106383</v>
      </c>
    </row>
    <row r="100" spans="2:15" s="20" customFormat="1" ht="12">
      <c r="B100" s="28"/>
      <c r="C100" s="29"/>
      <c r="D100" s="29"/>
      <c r="E100" s="30"/>
      <c r="F100" s="30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2:6" s="6" customFormat="1" ht="12">
      <c r="B101" s="32" t="s">
        <v>90</v>
      </c>
      <c r="C101" s="32"/>
      <c r="D101" s="32"/>
      <c r="E101" s="32"/>
      <c r="F101" s="32"/>
    </row>
    <row r="102" spans="2:6" s="6" customFormat="1" ht="12">
      <c r="B102" s="32" t="s">
        <v>91</v>
      </c>
      <c r="C102" s="32"/>
      <c r="D102" s="32"/>
      <c r="E102" s="32"/>
      <c r="F102" s="32"/>
    </row>
    <row r="103" spans="2:6" s="6" customFormat="1" ht="12">
      <c r="B103" s="33"/>
      <c r="C103" s="33"/>
      <c r="D103" s="33"/>
      <c r="E103" s="33"/>
      <c r="F103" s="33"/>
    </row>
    <row r="104" spans="2:6" s="6" customFormat="1" ht="12">
      <c r="B104" s="33"/>
      <c r="C104" s="33"/>
      <c r="D104" s="33"/>
      <c r="E104" s="33"/>
      <c r="F104" s="33"/>
    </row>
    <row r="105" spans="2:5" s="6" customFormat="1" ht="12">
      <c r="B105" s="33"/>
      <c r="C105" s="33"/>
      <c r="D105" s="33"/>
      <c r="E105" s="33"/>
    </row>
    <row r="106" spans="2:5" s="6" customFormat="1" ht="12">
      <c r="B106" s="33"/>
      <c r="C106" s="33"/>
      <c r="D106" s="33"/>
      <c r="E106" s="33"/>
    </row>
    <row r="107" spans="2:5" s="6" customFormat="1" ht="12">
      <c r="B107" s="33"/>
      <c r="C107" s="33"/>
      <c r="D107" s="33"/>
      <c r="E107" s="33"/>
    </row>
    <row r="108" spans="2:5" s="6" customFormat="1" ht="12">
      <c r="B108" s="33"/>
      <c r="C108" s="33"/>
      <c r="D108" s="33"/>
      <c r="E108" s="33"/>
    </row>
    <row r="109" spans="2:5" s="6" customFormat="1" ht="12">
      <c r="B109" s="33"/>
      <c r="C109" s="33"/>
      <c r="D109" s="33"/>
      <c r="E109" s="33"/>
    </row>
    <row r="110" spans="2:5" s="6" customFormat="1" ht="12">
      <c r="B110" s="33"/>
      <c r="C110" s="33"/>
      <c r="D110" s="33"/>
      <c r="E110" s="33"/>
    </row>
    <row r="111" spans="2:5" s="6" customFormat="1" ht="12">
      <c r="B111" s="33"/>
      <c r="C111" s="33"/>
      <c r="D111" s="33"/>
      <c r="E111" s="33"/>
    </row>
    <row r="112" spans="2:5" s="6" customFormat="1" ht="12">
      <c r="B112" s="33"/>
      <c r="C112" s="33"/>
      <c r="D112" s="33"/>
      <c r="E112" s="33"/>
    </row>
    <row r="113" spans="2:5" s="6" customFormat="1" ht="12">
      <c r="B113" s="33"/>
      <c r="C113" s="33"/>
      <c r="D113" s="33"/>
      <c r="E113" s="33"/>
    </row>
    <row r="114" spans="2:5" s="6" customFormat="1" ht="12">
      <c r="B114" s="33"/>
      <c r="C114" s="33"/>
      <c r="D114" s="33"/>
      <c r="E114" s="33"/>
    </row>
    <row r="115" spans="2:5" s="6" customFormat="1" ht="12">
      <c r="B115" s="33"/>
      <c r="C115" s="33"/>
      <c r="D115" s="33"/>
      <c r="E115" s="33"/>
    </row>
    <row r="116" spans="2:5" s="6" customFormat="1" ht="12">
      <c r="B116" s="33"/>
      <c r="C116" s="33"/>
      <c r="D116" s="33"/>
      <c r="E116" s="33"/>
    </row>
    <row r="117" spans="2:5" s="6" customFormat="1" ht="12">
      <c r="B117" s="33"/>
      <c r="C117" s="33"/>
      <c r="D117" s="33"/>
      <c r="E117" s="33"/>
    </row>
    <row r="118" spans="2:5" s="6" customFormat="1" ht="12">
      <c r="B118" s="33"/>
      <c r="C118" s="33"/>
      <c r="D118" s="33"/>
      <c r="E118" s="33"/>
    </row>
    <row r="119" spans="2:5" s="6" customFormat="1" ht="12">
      <c r="B119" s="33"/>
      <c r="C119" s="33"/>
      <c r="D119" s="33"/>
      <c r="E119" s="33"/>
    </row>
    <row r="120" spans="2:5" s="6" customFormat="1" ht="12">
      <c r="B120" s="33"/>
      <c r="C120" s="33"/>
      <c r="D120" s="33"/>
      <c r="E120" s="33"/>
    </row>
    <row r="121" spans="2:5" s="6" customFormat="1" ht="12">
      <c r="B121" s="33"/>
      <c r="C121" s="33"/>
      <c r="D121" s="33"/>
      <c r="E121" s="33"/>
    </row>
    <row r="122" spans="2:5" s="6" customFormat="1" ht="12">
      <c r="B122" s="33"/>
      <c r="C122" s="33"/>
      <c r="D122" s="33"/>
      <c r="E122" s="33"/>
    </row>
    <row r="123" spans="2:5" s="6" customFormat="1" ht="12">
      <c r="B123" s="33"/>
      <c r="C123" s="33"/>
      <c r="D123" s="33"/>
      <c r="E123" s="33"/>
    </row>
    <row r="124" spans="2:5" s="6" customFormat="1" ht="12">
      <c r="B124" s="33"/>
      <c r="C124" s="33"/>
      <c r="D124" s="33"/>
      <c r="E124" s="33"/>
    </row>
    <row r="125" s="6" customFormat="1" ht="12"/>
    <row r="126" s="6" customFormat="1" ht="12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</sheetData>
  <mergeCells count="29">
    <mergeCell ref="D10:K10"/>
    <mergeCell ref="D11:K11"/>
    <mergeCell ref="B20:D20"/>
    <mergeCell ref="A6:B6"/>
    <mergeCell ref="D6:E6"/>
    <mergeCell ref="D8:K8"/>
    <mergeCell ref="D9:K9"/>
    <mergeCell ref="B18:D18"/>
    <mergeCell ref="B21:D21"/>
    <mergeCell ref="D12:K12"/>
    <mergeCell ref="D13:K13"/>
    <mergeCell ref="B22:D22"/>
    <mergeCell ref="B23:D23"/>
    <mergeCell ref="B24:D24"/>
    <mergeCell ref="B30:D30"/>
    <mergeCell ref="B31:D31"/>
    <mergeCell ref="B32:D32"/>
    <mergeCell ref="B33:D33"/>
    <mergeCell ref="B34:D34"/>
    <mergeCell ref="B40:D40"/>
    <mergeCell ref="B41:D41"/>
    <mergeCell ref="B42:D42"/>
    <mergeCell ref="B43:D43"/>
    <mergeCell ref="B53:D53"/>
    <mergeCell ref="B54:D54"/>
    <mergeCell ref="B44:D44"/>
    <mergeCell ref="B50:D50"/>
    <mergeCell ref="B51:D51"/>
    <mergeCell ref="B52:D52"/>
  </mergeCells>
  <printOptions/>
  <pageMargins left="0.75" right="0.75" top="1" bottom="1" header="0" footer="0"/>
  <pageSetup fitToHeight="2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2007-07-31T18:22:58Z</cp:lastPrinted>
  <dcterms:created xsi:type="dcterms:W3CDTF">2006-07-09T14:42:40Z</dcterms:created>
  <dcterms:modified xsi:type="dcterms:W3CDTF">2007-07-31T18:23:04Z</dcterms:modified>
  <cp:category/>
  <cp:version/>
  <cp:contentType/>
  <cp:contentStatus/>
</cp:coreProperties>
</file>