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05-10" sheetId="1" r:id="rId1"/>
    <sheet name="Hoja2" sheetId="2" r:id="rId2"/>
    <sheet name="Hoja3" sheetId="3" r:id="rId3"/>
  </sheets>
  <definedNames>
    <definedName name="_xlnm.Print_Area" localSheetId="0">'Tabla 05-10'!$A$1:$AF$34</definedName>
  </definedNames>
  <calcPr fullCalcOnLoad="1"/>
</workbook>
</file>

<file path=xl/sharedStrings.xml><?xml version="1.0" encoding="utf-8"?>
<sst xmlns="http://schemas.openxmlformats.org/spreadsheetml/2006/main" count="87" uniqueCount="86">
  <si>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</si>
  <si>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</si>
  <si>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</si>
  <si>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</si>
  <si>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</si>
  <si>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</si>
  <si>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</si>
  <si>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</si>
  <si>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</si>
  <si>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</si>
  <si>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</si>
  <si>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</si>
  <si>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 xml:space="preserve">Número de personas </t>
  </si>
  <si>
    <t>Fecha de Publicación</t>
  </si>
  <si>
    <t>Ref. Código Campo</t>
  </si>
  <si>
    <t xml:space="preserve">Distribución de la población por grupos étnicos </t>
  </si>
  <si>
    <t>T_POB</t>
  </si>
  <si>
    <t>T_POBMAYA</t>
  </si>
  <si>
    <t>T_POBXINKA</t>
  </si>
  <si>
    <t>T_POBGARIF</t>
  </si>
  <si>
    <t>T_POBLADIN</t>
  </si>
  <si>
    <t>T_OTRAETNI</t>
  </si>
  <si>
    <t>P_POBMAYA</t>
  </si>
  <si>
    <t>P_POBXINKA</t>
  </si>
  <si>
    <t>P_POBGARIF</t>
  </si>
  <si>
    <t>P_POBLADIN</t>
  </si>
  <si>
    <t>P_OTRAETNI</t>
  </si>
  <si>
    <t>San Bernardino</t>
  </si>
  <si>
    <t>San Lorenzo</t>
  </si>
  <si>
    <t>Samayac</t>
  </si>
  <si>
    <t>San Gabriel</t>
  </si>
  <si>
    <t>Chicacao</t>
  </si>
  <si>
    <t>Patulul</t>
  </si>
  <si>
    <t>Zunilito</t>
  </si>
  <si>
    <t>Mazatenango</t>
  </si>
  <si>
    <t>Poblacion Total</t>
  </si>
  <si>
    <t>Maya</t>
  </si>
  <si>
    <t>Xinka</t>
  </si>
  <si>
    <t>Garífuna</t>
  </si>
  <si>
    <t>Ladina</t>
  </si>
  <si>
    <t>Otra</t>
  </si>
  <si>
    <t>Porcentaje Población Maya</t>
  </si>
  <si>
    <t>Porcentaje Población Xinka</t>
  </si>
  <si>
    <t>Porcentaje Población Garífuna</t>
  </si>
  <si>
    <t>Porcentaje Población Ladina</t>
  </si>
  <si>
    <t>Porcentaje Otro grupo etnico</t>
  </si>
  <si>
    <t>Cuyotenango</t>
  </si>
  <si>
    <t>San Francisco Zapotitlán</t>
  </si>
  <si>
    <t>San Jose El Idolo</t>
  </si>
  <si>
    <t>Santo Domingo Suchitepéquez</t>
  </si>
  <si>
    <t>San Pablo Jocopilas</t>
  </si>
  <si>
    <t>San Antonio Suchitepéquez</t>
  </si>
  <si>
    <t>San Miguel Panán</t>
  </si>
  <si>
    <t>Santa Barbara</t>
  </si>
  <si>
    <t>San Juan Bautista</t>
  </si>
  <si>
    <t>Santo Tomás La Unión</t>
  </si>
  <si>
    <t>Pueblo Nuevo</t>
  </si>
  <si>
    <t>Río Bravo</t>
  </si>
  <si>
    <t>DEPT. SUCHITEPEQUEZ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</si>
  <si>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</si>
  <si>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</si>
  <si>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</si>
  <si>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</si>
  <si>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</si>
  <si>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</si>
  <si>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</si>
  <si>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</si>
  <si>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</si>
  <si>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</si>
  <si>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</si>
  <si>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</si>
  <si>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</si>
  <si>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</si>
  <si>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</si>
  <si>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</si>
  <si>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</si>
  <si>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</si>
  <si>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</si>
  <si>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05-10</t>
  </si>
  <si>
    <t>Porcentaje de población por grupo étnico sobre el total de la población</t>
  </si>
  <si>
    <t>Instituto Nacional de Estadística, XI Censo de Población y VI Habitación</t>
  </si>
  <si>
    <t>Municipios del Departamento de Suchitepéquez</t>
  </si>
  <si>
    <t>Población Indígena</t>
  </si>
  <si>
    <t>Población no Indígena</t>
  </si>
  <si>
    <t>T_P_IND</t>
  </si>
  <si>
    <t>T_P_NIND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</si>
</sst>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"/>
    <numFmt numFmtId="174" formatCode="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"/>
    <numFmt numFmtId="181" formatCode="0.0000000"/>
    <numFmt numFmtId="182" formatCode="0.0"/>
  </numFmts>
  <fonts count="7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4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2" fontId="4" fillId="3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workbookViewId="0" topLeftCell="A4">
      <selection activeCell="N12" sqref="N12"/>
    </sheetView>
  </sheetViews>
  <sheetFormatPr defaultColWidth="11.421875" defaultRowHeight="12.75"/>
  <cols>
    <col min="1" max="9" width="2.7109375" style="0" customWidth="1"/>
    <col min="11" max="11" width="14.57421875" style="0" customWidth="1"/>
    <col min="12" max="12" width="10.28125" style="0" bestFit="1" customWidth="1"/>
    <col min="13" max="13" width="11.140625" style="0" customWidth="1"/>
    <col min="14" max="14" width="12.57421875" style="0" bestFit="1" customWidth="1"/>
    <col min="15" max="15" width="11.7109375" style="0" bestFit="1" customWidth="1"/>
    <col min="16" max="20" width="10.7109375" style="0" customWidth="1"/>
    <col min="22" max="22" width="10.7109375" style="0" customWidth="1"/>
    <col min="23" max="23" width="10.57421875" style="0" customWidth="1"/>
    <col min="24" max="29" width="10.7109375" style="0" customWidth="1"/>
    <col min="30" max="30" width="11.57421875" style="0" customWidth="1"/>
    <col min="31" max="31" width="12.7109375" style="0" customWidth="1"/>
    <col min="32" max="32" width="13.421875" style="0" customWidth="1"/>
    <col min="33" max="16384" width="2.7109375" style="0" customWidth="1"/>
  </cols>
  <sheetData>
    <row r="1" spans="1:16" s="2" customFormat="1" ht="12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2" customFormat="1" ht="12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2" customFormat="1" ht="12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2" customFormat="1" ht="12">
      <c r="A4" s="45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6" spans="1:12" s="2" customFormat="1" ht="12">
      <c r="A6" s="47" t="s">
        <v>4</v>
      </c>
      <c r="B6" s="48"/>
      <c r="C6" s="48"/>
      <c r="D6" s="48"/>
      <c r="E6" s="49"/>
      <c r="F6" s="50"/>
      <c r="G6" s="51"/>
      <c r="H6" s="51"/>
      <c r="J6" s="15" t="s">
        <v>78</v>
      </c>
      <c r="K6" s="8"/>
      <c r="L6" s="8"/>
    </row>
    <row r="7" s="2" customFormat="1" ht="12"/>
    <row r="8" spans="1:17" s="2" customFormat="1" ht="12">
      <c r="A8" s="2" t="s">
        <v>5</v>
      </c>
      <c r="B8" s="27" t="s">
        <v>6</v>
      </c>
      <c r="C8" s="28"/>
      <c r="D8" s="28"/>
      <c r="E8" s="28"/>
      <c r="F8" s="28"/>
      <c r="G8" s="28"/>
      <c r="H8" s="28"/>
      <c r="I8" s="28"/>
      <c r="J8" s="29" t="s">
        <v>15</v>
      </c>
      <c r="K8" s="28"/>
      <c r="L8" s="28"/>
      <c r="M8" s="28"/>
      <c r="N8" s="28"/>
      <c r="O8" s="28"/>
      <c r="P8" s="28"/>
      <c r="Q8" s="30"/>
    </row>
    <row r="9" spans="2:17" s="3" customFormat="1" ht="12">
      <c r="B9" s="31" t="s">
        <v>7</v>
      </c>
      <c r="C9" s="7"/>
      <c r="D9" s="7"/>
      <c r="E9" s="7"/>
      <c r="F9" s="7"/>
      <c r="G9" s="7"/>
      <c r="H9" s="7"/>
      <c r="I9" s="7"/>
      <c r="J9" s="32" t="s">
        <v>79</v>
      </c>
      <c r="K9" s="7"/>
      <c r="L9" s="7"/>
      <c r="M9" s="7"/>
      <c r="N9" s="7"/>
      <c r="O9" s="7"/>
      <c r="P9" s="7"/>
      <c r="Q9" s="33"/>
    </row>
    <row r="10" spans="2:17" s="2" customFormat="1" ht="12">
      <c r="B10" s="34" t="s">
        <v>8</v>
      </c>
      <c r="C10" s="35"/>
      <c r="D10" s="35"/>
      <c r="E10" s="35"/>
      <c r="F10" s="35"/>
      <c r="G10" s="35"/>
      <c r="H10" s="35"/>
      <c r="I10" s="35"/>
      <c r="J10" s="35" t="s">
        <v>81</v>
      </c>
      <c r="K10" s="35"/>
      <c r="L10" s="35"/>
      <c r="M10" s="35"/>
      <c r="N10" s="35"/>
      <c r="O10" s="35"/>
      <c r="P10" s="35"/>
      <c r="Q10" s="36"/>
    </row>
    <row r="11" spans="2:17" s="2" customFormat="1" ht="12">
      <c r="B11" s="34" t="s">
        <v>13</v>
      </c>
      <c r="C11" s="35"/>
      <c r="D11" s="35"/>
      <c r="E11" s="35"/>
      <c r="F11" s="35"/>
      <c r="G11" s="35"/>
      <c r="H11" s="35"/>
      <c r="I11" s="35"/>
      <c r="J11" s="52">
        <v>2002</v>
      </c>
      <c r="K11" s="52"/>
      <c r="L11" s="52"/>
      <c r="M11" s="35"/>
      <c r="N11" s="35"/>
      <c r="O11" s="35"/>
      <c r="P11" s="35"/>
      <c r="Q11" s="36"/>
    </row>
    <row r="12" spans="2:17" s="2" customFormat="1" ht="12">
      <c r="B12" s="34" t="s">
        <v>9</v>
      </c>
      <c r="C12" s="35"/>
      <c r="D12" s="35"/>
      <c r="E12" s="35"/>
      <c r="F12" s="35"/>
      <c r="G12" s="35"/>
      <c r="H12" s="35"/>
      <c r="I12" s="35"/>
      <c r="J12" s="35" t="s">
        <v>12</v>
      </c>
      <c r="K12" s="35"/>
      <c r="L12" s="35"/>
      <c r="M12" s="35"/>
      <c r="N12" s="35"/>
      <c r="O12" s="35"/>
      <c r="P12" s="35"/>
      <c r="Q12" s="36"/>
    </row>
    <row r="13" spans="2:17" s="2" customFormat="1" ht="12">
      <c r="B13" s="37" t="s">
        <v>10</v>
      </c>
      <c r="C13" s="38"/>
      <c r="D13" s="38"/>
      <c r="E13" s="38"/>
      <c r="F13" s="38"/>
      <c r="G13" s="38"/>
      <c r="H13" s="38"/>
      <c r="I13" s="38"/>
      <c r="J13" s="38" t="s">
        <v>80</v>
      </c>
      <c r="K13" s="38"/>
      <c r="L13" s="38"/>
      <c r="M13" s="38"/>
      <c r="N13" s="38"/>
      <c r="O13" s="38"/>
      <c r="P13" s="38"/>
      <c r="Q13" s="39"/>
    </row>
    <row r="14" spans="21:23" ht="12.75">
      <c r="U14" s="1"/>
      <c r="V14" s="1"/>
      <c r="W14" s="1"/>
    </row>
    <row r="15" spans="21:23" ht="12.75">
      <c r="U15" s="1"/>
      <c r="V15" s="1"/>
      <c r="W15" s="1"/>
    </row>
    <row r="16" spans="21:23" ht="12.75">
      <c r="U16" s="1"/>
      <c r="V16" s="1"/>
      <c r="W16" s="1"/>
    </row>
    <row r="17" spans="2:32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53" t="s">
        <v>34</v>
      </c>
      <c r="M17" s="53" t="s">
        <v>46</v>
      </c>
      <c r="N17" s="53" t="s">
        <v>47</v>
      </c>
      <c r="O17" s="53" t="s">
        <v>27</v>
      </c>
      <c r="P17" s="53" t="s">
        <v>48</v>
      </c>
      <c r="Q17" s="53" t="s">
        <v>49</v>
      </c>
      <c r="R17" s="53" t="s">
        <v>28</v>
      </c>
      <c r="S17" s="53" t="s">
        <v>29</v>
      </c>
      <c r="T17" s="53" t="s">
        <v>50</v>
      </c>
      <c r="U17" s="53" t="s">
        <v>51</v>
      </c>
      <c r="V17" s="53" t="s">
        <v>52</v>
      </c>
      <c r="W17" s="53" t="s">
        <v>30</v>
      </c>
      <c r="X17" s="53" t="s">
        <v>31</v>
      </c>
      <c r="Y17" s="53" t="s">
        <v>32</v>
      </c>
      <c r="Z17" s="53" t="s">
        <v>53</v>
      </c>
      <c r="AA17" s="53" t="s">
        <v>54</v>
      </c>
      <c r="AB17" s="53" t="s">
        <v>55</v>
      </c>
      <c r="AC17" s="40" t="s">
        <v>33</v>
      </c>
      <c r="AD17" s="40" t="s">
        <v>56</v>
      </c>
      <c r="AE17" s="40" t="s">
        <v>57</v>
      </c>
      <c r="AF17" s="40" t="s">
        <v>58</v>
      </c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53"/>
      <c r="M18" s="53"/>
      <c r="N18" s="53"/>
      <c r="O18" s="53"/>
      <c r="P18" s="53"/>
      <c r="Q18" s="53"/>
      <c r="R18" s="53"/>
      <c r="S18" s="53" t="s">
        <v>29</v>
      </c>
      <c r="T18" s="53"/>
      <c r="U18" s="53"/>
      <c r="V18" s="53"/>
      <c r="W18" s="53"/>
      <c r="X18" s="53"/>
      <c r="Y18" s="53"/>
      <c r="Z18" s="53"/>
      <c r="AA18" s="53"/>
      <c r="AB18" s="53"/>
      <c r="AC18" s="41"/>
      <c r="AD18" s="41"/>
      <c r="AE18" s="41"/>
      <c r="AF18" s="41"/>
    </row>
    <row r="19" spans="2:32" ht="12.75">
      <c r="B19" s="42" t="s">
        <v>11</v>
      </c>
      <c r="C19" s="43"/>
      <c r="D19" s="43"/>
      <c r="E19" s="43"/>
      <c r="F19" s="43"/>
      <c r="G19" s="43"/>
      <c r="H19" s="43"/>
      <c r="I19" s="43"/>
      <c r="J19" s="44"/>
      <c r="K19" s="16" t="s">
        <v>14</v>
      </c>
      <c r="L19" s="17" t="s">
        <v>59</v>
      </c>
      <c r="M19" s="17" t="s">
        <v>60</v>
      </c>
      <c r="N19" s="17" t="s">
        <v>61</v>
      </c>
      <c r="O19" s="17" t="s">
        <v>62</v>
      </c>
      <c r="P19" s="17" t="s">
        <v>63</v>
      </c>
      <c r="Q19" s="17" t="s">
        <v>64</v>
      </c>
      <c r="R19" s="17" t="s">
        <v>65</v>
      </c>
      <c r="S19" s="17" t="s">
        <v>66</v>
      </c>
      <c r="T19" s="17" t="s">
        <v>67</v>
      </c>
      <c r="U19" s="17" t="s">
        <v>68</v>
      </c>
      <c r="V19" s="17" t="s">
        <v>69</v>
      </c>
      <c r="W19" s="17" t="s">
        <v>70</v>
      </c>
      <c r="X19" s="17" t="s">
        <v>71</v>
      </c>
      <c r="Y19" s="17" t="s">
        <v>72</v>
      </c>
      <c r="Z19" s="17" t="s">
        <v>73</v>
      </c>
      <c r="AA19" s="17" t="s">
        <v>74</v>
      </c>
      <c r="AB19" s="17" t="s">
        <v>75</v>
      </c>
      <c r="AC19" s="18" t="s">
        <v>76</v>
      </c>
      <c r="AD19" s="18" t="s">
        <v>77</v>
      </c>
      <c r="AE19" s="18">
        <v>1020</v>
      </c>
      <c r="AF19" s="18">
        <v>10</v>
      </c>
    </row>
    <row r="20" spans="21:23" ht="12.75">
      <c r="U20" s="1"/>
      <c r="V20" s="1"/>
      <c r="W20" s="1"/>
    </row>
    <row r="21" spans="2:32" ht="12.75">
      <c r="B21" s="54" t="s">
        <v>35</v>
      </c>
      <c r="C21" s="54"/>
      <c r="D21" s="54"/>
      <c r="E21" s="54"/>
      <c r="F21" s="54"/>
      <c r="G21" s="54"/>
      <c r="H21" s="54"/>
      <c r="I21" s="54"/>
      <c r="J21" s="54"/>
      <c r="K21" s="19" t="s">
        <v>16</v>
      </c>
      <c r="L21" s="20">
        <v>65395</v>
      </c>
      <c r="M21" s="20">
        <v>41217</v>
      </c>
      <c r="N21" s="20">
        <v>16028</v>
      </c>
      <c r="O21" s="20">
        <v>10683</v>
      </c>
      <c r="P21" s="20">
        <v>7645</v>
      </c>
      <c r="Q21" s="20">
        <v>32202</v>
      </c>
      <c r="R21" s="20">
        <v>9877</v>
      </c>
      <c r="S21" s="20">
        <v>17721</v>
      </c>
      <c r="T21" s="20">
        <v>16141</v>
      </c>
      <c r="U21" s="20">
        <v>37857</v>
      </c>
      <c r="V21" s="20">
        <v>7163</v>
      </c>
      <c r="W21" s="20">
        <v>3966</v>
      </c>
      <c r="X21" s="20">
        <v>42943</v>
      </c>
      <c r="Y21" s="20">
        <v>29834</v>
      </c>
      <c r="Z21" s="20">
        <v>18365</v>
      </c>
      <c r="AA21" s="20">
        <v>6124</v>
      </c>
      <c r="AB21" s="20">
        <v>9429</v>
      </c>
      <c r="AC21" s="20">
        <v>5277</v>
      </c>
      <c r="AD21" s="20">
        <v>8774</v>
      </c>
      <c r="AE21" s="20">
        <v>17304</v>
      </c>
      <c r="AF21" s="21">
        <f aca="true" t="shared" si="0" ref="AF21:AF27">SUM(L21:AE21)</f>
        <v>403945</v>
      </c>
    </row>
    <row r="22" spans="2:32" ht="12.75">
      <c r="B22" s="54" t="s">
        <v>36</v>
      </c>
      <c r="C22" s="54"/>
      <c r="D22" s="54"/>
      <c r="E22" s="54"/>
      <c r="F22" s="54"/>
      <c r="G22" s="54"/>
      <c r="H22" s="54"/>
      <c r="I22" s="54"/>
      <c r="J22" s="54"/>
      <c r="K22" s="19" t="s">
        <v>17</v>
      </c>
      <c r="L22" s="20">
        <v>15144</v>
      </c>
      <c r="M22" s="20">
        <v>11928</v>
      </c>
      <c r="N22" s="20">
        <v>1817</v>
      </c>
      <c r="O22" s="20">
        <v>7368</v>
      </c>
      <c r="P22" s="20">
        <v>2750</v>
      </c>
      <c r="Q22" s="20">
        <v>14215</v>
      </c>
      <c r="R22" s="20">
        <v>6995</v>
      </c>
      <c r="S22" s="20">
        <v>15200</v>
      </c>
      <c r="T22" s="20">
        <v>12901</v>
      </c>
      <c r="U22" s="20">
        <v>20265</v>
      </c>
      <c r="V22" s="20">
        <v>5803</v>
      </c>
      <c r="W22" s="20">
        <v>2986</v>
      </c>
      <c r="X22" s="20">
        <v>34308</v>
      </c>
      <c r="Y22" s="20">
        <v>11424</v>
      </c>
      <c r="Z22" s="20">
        <v>3917</v>
      </c>
      <c r="AA22" s="20">
        <v>1574</v>
      </c>
      <c r="AB22" s="20">
        <v>7361</v>
      </c>
      <c r="AC22" s="20">
        <v>2590</v>
      </c>
      <c r="AD22" s="20">
        <v>7345</v>
      </c>
      <c r="AE22" s="20">
        <v>3667</v>
      </c>
      <c r="AF22" s="21">
        <f t="shared" si="0"/>
        <v>189558</v>
      </c>
    </row>
    <row r="23" spans="2:32" ht="12.75">
      <c r="B23" s="54" t="s">
        <v>37</v>
      </c>
      <c r="C23" s="54"/>
      <c r="D23" s="54"/>
      <c r="E23" s="54"/>
      <c r="F23" s="54"/>
      <c r="G23" s="54"/>
      <c r="H23" s="54"/>
      <c r="I23" s="54"/>
      <c r="J23" s="54"/>
      <c r="K23" s="19" t="s">
        <v>18</v>
      </c>
      <c r="L23" s="20">
        <v>14</v>
      </c>
      <c r="M23" s="20">
        <v>36</v>
      </c>
      <c r="N23" s="20">
        <v>1</v>
      </c>
      <c r="O23" s="20">
        <v>1</v>
      </c>
      <c r="P23" s="20">
        <v>1</v>
      </c>
      <c r="Q23" s="20">
        <v>8</v>
      </c>
      <c r="R23" s="20">
        <v>1</v>
      </c>
      <c r="S23" s="20">
        <v>0</v>
      </c>
      <c r="T23" s="20">
        <v>1</v>
      </c>
      <c r="U23" s="20">
        <v>8</v>
      </c>
      <c r="V23" s="20">
        <v>0</v>
      </c>
      <c r="W23" s="20">
        <v>0</v>
      </c>
      <c r="X23" s="20">
        <v>10</v>
      </c>
      <c r="Y23" s="20">
        <v>2</v>
      </c>
      <c r="Z23" s="20">
        <v>307</v>
      </c>
      <c r="AA23" s="20">
        <v>0</v>
      </c>
      <c r="AB23" s="20">
        <v>0</v>
      </c>
      <c r="AC23" s="20">
        <v>0</v>
      </c>
      <c r="AD23" s="20">
        <v>0</v>
      </c>
      <c r="AE23" s="20">
        <v>1</v>
      </c>
      <c r="AF23" s="21">
        <f t="shared" si="0"/>
        <v>391</v>
      </c>
    </row>
    <row r="24" spans="2:32" ht="12.75">
      <c r="B24" s="54" t="s">
        <v>38</v>
      </c>
      <c r="C24" s="54"/>
      <c r="D24" s="54"/>
      <c r="E24" s="54"/>
      <c r="F24" s="54"/>
      <c r="G24" s="54"/>
      <c r="H24" s="54"/>
      <c r="I24" s="54"/>
      <c r="J24" s="54"/>
      <c r="K24" s="19" t="s">
        <v>19</v>
      </c>
      <c r="L24" s="20">
        <v>89</v>
      </c>
      <c r="M24" s="20">
        <v>4</v>
      </c>
      <c r="N24" s="20">
        <v>0</v>
      </c>
      <c r="O24" s="20">
        <v>1</v>
      </c>
      <c r="P24" s="20">
        <v>1</v>
      </c>
      <c r="Q24" s="20">
        <v>4</v>
      </c>
      <c r="R24" s="20">
        <v>0</v>
      </c>
      <c r="S24" s="20">
        <v>0</v>
      </c>
      <c r="T24" s="20">
        <v>6</v>
      </c>
      <c r="U24" s="20">
        <v>3</v>
      </c>
      <c r="V24" s="20">
        <v>0</v>
      </c>
      <c r="W24" s="20">
        <v>0</v>
      </c>
      <c r="X24" s="20">
        <v>1</v>
      </c>
      <c r="Y24" s="20">
        <v>1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1">
        <f t="shared" si="0"/>
        <v>110</v>
      </c>
    </row>
    <row r="25" spans="2:32" ht="12.75">
      <c r="B25" s="54" t="s">
        <v>39</v>
      </c>
      <c r="C25" s="54"/>
      <c r="D25" s="54"/>
      <c r="E25" s="54"/>
      <c r="F25" s="54"/>
      <c r="G25" s="54"/>
      <c r="H25" s="54"/>
      <c r="I25" s="54"/>
      <c r="J25" s="54"/>
      <c r="K25" s="19" t="s">
        <v>20</v>
      </c>
      <c r="L25" s="20">
        <v>50106</v>
      </c>
      <c r="M25" s="20">
        <v>28682</v>
      </c>
      <c r="N25" s="20">
        <v>14171</v>
      </c>
      <c r="O25" s="20">
        <v>3309</v>
      </c>
      <c r="P25" s="20">
        <v>4889</v>
      </c>
      <c r="Q25" s="20">
        <v>16787</v>
      </c>
      <c r="R25" s="20">
        <v>2562</v>
      </c>
      <c r="S25" s="20">
        <v>2520</v>
      </c>
      <c r="T25" s="20">
        <v>3227</v>
      </c>
      <c r="U25" s="20">
        <v>16382</v>
      </c>
      <c r="V25" s="20">
        <v>1356</v>
      </c>
      <c r="W25" s="20">
        <v>970</v>
      </c>
      <c r="X25" s="20">
        <v>8515</v>
      </c>
      <c r="Y25" s="20">
        <v>18286</v>
      </c>
      <c r="Z25" s="20">
        <v>13992</v>
      </c>
      <c r="AA25" s="20">
        <v>4544</v>
      </c>
      <c r="AB25" s="20">
        <v>1968</v>
      </c>
      <c r="AC25" s="20">
        <v>2687</v>
      </c>
      <c r="AD25" s="20">
        <v>1362</v>
      </c>
      <c r="AE25" s="20">
        <v>13634</v>
      </c>
      <c r="AF25" s="21">
        <f t="shared" si="0"/>
        <v>209949</v>
      </c>
    </row>
    <row r="26" spans="2:32" ht="12.75">
      <c r="B26" s="54" t="s">
        <v>40</v>
      </c>
      <c r="C26" s="54"/>
      <c r="D26" s="54"/>
      <c r="E26" s="54"/>
      <c r="F26" s="54"/>
      <c r="G26" s="54"/>
      <c r="H26" s="54"/>
      <c r="I26" s="54"/>
      <c r="J26" s="54"/>
      <c r="K26" s="19" t="s">
        <v>21</v>
      </c>
      <c r="L26" s="20">
        <v>42</v>
      </c>
      <c r="M26" s="20">
        <v>567</v>
      </c>
      <c r="N26" s="20">
        <v>39</v>
      </c>
      <c r="O26" s="20">
        <v>4</v>
      </c>
      <c r="P26" s="20">
        <v>4</v>
      </c>
      <c r="Q26" s="20">
        <v>1188</v>
      </c>
      <c r="R26" s="20">
        <v>319</v>
      </c>
      <c r="S26" s="20">
        <v>1</v>
      </c>
      <c r="T26" s="20">
        <v>6</v>
      </c>
      <c r="U26" s="20">
        <v>1199</v>
      </c>
      <c r="V26" s="20">
        <v>4</v>
      </c>
      <c r="W26" s="20">
        <v>10</v>
      </c>
      <c r="X26" s="20">
        <v>109</v>
      </c>
      <c r="Y26" s="20">
        <v>121</v>
      </c>
      <c r="Z26" s="20">
        <v>149</v>
      </c>
      <c r="AA26" s="20">
        <v>6</v>
      </c>
      <c r="AB26" s="20">
        <v>100</v>
      </c>
      <c r="AC26" s="20">
        <v>0</v>
      </c>
      <c r="AD26" s="20">
        <v>67</v>
      </c>
      <c r="AE26" s="20">
        <v>2</v>
      </c>
      <c r="AF26" s="21">
        <f t="shared" si="0"/>
        <v>3937</v>
      </c>
    </row>
    <row r="27" spans="2:32" ht="12.75">
      <c r="B27" s="54" t="s">
        <v>82</v>
      </c>
      <c r="C27" s="54"/>
      <c r="D27" s="54"/>
      <c r="E27" s="54"/>
      <c r="F27" s="54"/>
      <c r="G27" s="54"/>
      <c r="H27" s="54"/>
      <c r="I27" s="54"/>
      <c r="J27" s="54"/>
      <c r="K27" s="19" t="s">
        <v>84</v>
      </c>
      <c r="L27" s="20">
        <v>17356</v>
      </c>
      <c r="M27" s="20">
        <v>13865</v>
      </c>
      <c r="N27" s="20">
        <v>2340</v>
      </c>
      <c r="O27" s="20">
        <v>7266</v>
      </c>
      <c r="P27" s="20">
        <v>3128</v>
      </c>
      <c r="Q27" s="20">
        <v>17424</v>
      </c>
      <c r="R27" s="20">
        <v>7362</v>
      </c>
      <c r="S27" s="20">
        <v>14645</v>
      </c>
      <c r="T27" s="20">
        <v>12959</v>
      </c>
      <c r="U27" s="20">
        <v>24000</v>
      </c>
      <c r="V27" s="20">
        <v>5819</v>
      </c>
      <c r="W27" s="20">
        <v>3007</v>
      </c>
      <c r="X27" s="20">
        <v>34817</v>
      </c>
      <c r="Y27" s="20">
        <v>12437</v>
      </c>
      <c r="Z27" s="20">
        <v>6632</v>
      </c>
      <c r="AA27" s="20">
        <v>1681</v>
      </c>
      <c r="AB27" s="20">
        <v>7592</v>
      </c>
      <c r="AC27" s="20">
        <v>3784</v>
      </c>
      <c r="AD27" s="20">
        <v>7574</v>
      </c>
      <c r="AE27" s="20">
        <v>4512</v>
      </c>
      <c r="AF27" s="21">
        <f t="shared" si="0"/>
        <v>208200</v>
      </c>
    </row>
    <row r="28" spans="2:32" ht="12.75">
      <c r="B28" s="54" t="s">
        <v>83</v>
      </c>
      <c r="C28" s="54"/>
      <c r="D28" s="54"/>
      <c r="E28" s="54"/>
      <c r="F28" s="54"/>
      <c r="G28" s="54"/>
      <c r="H28" s="54"/>
      <c r="I28" s="54"/>
      <c r="J28" s="54"/>
      <c r="K28" s="19" t="s">
        <v>85</v>
      </c>
      <c r="L28" s="20">
        <f>SUM(L21-L27)</f>
        <v>48039</v>
      </c>
      <c r="M28" s="20">
        <f aca="true" t="shared" si="1" ref="M28:AF28">SUM(M21-M27)</f>
        <v>27352</v>
      </c>
      <c r="N28" s="20">
        <f t="shared" si="1"/>
        <v>13688</v>
      </c>
      <c r="O28" s="20">
        <f t="shared" si="1"/>
        <v>3417</v>
      </c>
      <c r="P28" s="20">
        <f t="shared" si="1"/>
        <v>4517</v>
      </c>
      <c r="Q28" s="20">
        <f t="shared" si="1"/>
        <v>14778</v>
      </c>
      <c r="R28" s="20">
        <f t="shared" si="1"/>
        <v>2515</v>
      </c>
      <c r="S28" s="20">
        <f t="shared" si="1"/>
        <v>3076</v>
      </c>
      <c r="T28" s="20">
        <f t="shared" si="1"/>
        <v>3182</v>
      </c>
      <c r="U28" s="20">
        <f t="shared" si="1"/>
        <v>13857</v>
      </c>
      <c r="V28" s="20">
        <f t="shared" si="1"/>
        <v>1344</v>
      </c>
      <c r="W28" s="20">
        <f t="shared" si="1"/>
        <v>959</v>
      </c>
      <c r="X28" s="20">
        <f t="shared" si="1"/>
        <v>8126</v>
      </c>
      <c r="Y28" s="20">
        <f t="shared" si="1"/>
        <v>17397</v>
      </c>
      <c r="Z28" s="20">
        <f t="shared" si="1"/>
        <v>11733</v>
      </c>
      <c r="AA28" s="20">
        <f t="shared" si="1"/>
        <v>4443</v>
      </c>
      <c r="AB28" s="20">
        <f t="shared" si="1"/>
        <v>1837</v>
      </c>
      <c r="AC28" s="20">
        <f t="shared" si="1"/>
        <v>1493</v>
      </c>
      <c r="AD28" s="20">
        <f t="shared" si="1"/>
        <v>1200</v>
      </c>
      <c r="AE28" s="20">
        <f t="shared" si="1"/>
        <v>12792</v>
      </c>
      <c r="AF28" s="20">
        <f t="shared" si="1"/>
        <v>195745</v>
      </c>
    </row>
    <row r="29" spans="2:32" ht="12.75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</row>
    <row r="30" spans="2:32" ht="12.75">
      <c r="B30" s="54" t="s">
        <v>41</v>
      </c>
      <c r="C30" s="54"/>
      <c r="D30" s="54"/>
      <c r="E30" s="54"/>
      <c r="F30" s="54"/>
      <c r="G30" s="54"/>
      <c r="H30" s="54"/>
      <c r="I30" s="54"/>
      <c r="J30" s="54"/>
      <c r="K30" s="19" t="s">
        <v>22</v>
      </c>
      <c r="L30" s="26">
        <f aca="true" t="shared" si="2" ref="L30:R30">(L22/L21)*100</f>
        <v>23.15773377169508</v>
      </c>
      <c r="M30" s="26">
        <f t="shared" si="2"/>
        <v>28.939515248562486</v>
      </c>
      <c r="N30" s="26">
        <f t="shared" si="2"/>
        <v>11.336411280259545</v>
      </c>
      <c r="O30" s="26">
        <f t="shared" si="2"/>
        <v>68.96939062061219</v>
      </c>
      <c r="P30" s="26">
        <f t="shared" si="2"/>
        <v>35.97122302158273</v>
      </c>
      <c r="Q30" s="26">
        <f t="shared" si="2"/>
        <v>44.143220917955404</v>
      </c>
      <c r="R30" s="26">
        <f t="shared" si="2"/>
        <v>70.82109952414702</v>
      </c>
      <c r="S30" s="26">
        <f aca="true" t="shared" si="3" ref="S30:AF30">(S22/S21)*100</f>
        <v>85.77394052254388</v>
      </c>
      <c r="T30" s="26">
        <f t="shared" si="3"/>
        <v>79.9268942444706</v>
      </c>
      <c r="U30" s="26">
        <f t="shared" si="3"/>
        <v>53.530390680719556</v>
      </c>
      <c r="V30" s="26">
        <f t="shared" si="3"/>
        <v>81.01354181208991</v>
      </c>
      <c r="W30" s="26">
        <f t="shared" si="3"/>
        <v>75.28996469994958</v>
      </c>
      <c r="X30" s="26">
        <f t="shared" si="3"/>
        <v>79.89194979391286</v>
      </c>
      <c r="Y30" s="26">
        <f t="shared" si="3"/>
        <v>38.29188174565932</v>
      </c>
      <c r="Z30" s="26">
        <f t="shared" si="3"/>
        <v>21.328614211815953</v>
      </c>
      <c r="AA30" s="26">
        <f t="shared" si="3"/>
        <v>25.702155453951665</v>
      </c>
      <c r="AB30" s="26">
        <f t="shared" si="3"/>
        <v>78.0676635910489</v>
      </c>
      <c r="AC30" s="26">
        <f t="shared" si="3"/>
        <v>49.080917187796096</v>
      </c>
      <c r="AD30" s="26">
        <f t="shared" si="3"/>
        <v>83.71324367449282</v>
      </c>
      <c r="AE30" s="26">
        <f t="shared" si="3"/>
        <v>21.191631992602865</v>
      </c>
      <c r="AF30" s="26">
        <f t="shared" si="3"/>
        <v>46.92668556362871</v>
      </c>
    </row>
    <row r="31" spans="2:32" ht="12.75">
      <c r="B31" s="54" t="s">
        <v>42</v>
      </c>
      <c r="C31" s="54"/>
      <c r="D31" s="54"/>
      <c r="E31" s="54"/>
      <c r="F31" s="54"/>
      <c r="G31" s="54"/>
      <c r="H31" s="54"/>
      <c r="I31" s="54"/>
      <c r="J31" s="54"/>
      <c r="K31" s="19" t="s">
        <v>23</v>
      </c>
      <c r="L31" s="26">
        <f aca="true" t="shared" si="4" ref="L31:R31">(L23/L21)*100</f>
        <v>0.021408364553864974</v>
      </c>
      <c r="M31" s="26">
        <f t="shared" si="4"/>
        <v>0.08734260135381032</v>
      </c>
      <c r="N31" s="26">
        <f t="shared" si="4"/>
        <v>0.006239081607187422</v>
      </c>
      <c r="O31" s="26">
        <f t="shared" si="4"/>
        <v>0.009360666479453337</v>
      </c>
      <c r="P31" s="26">
        <f t="shared" si="4"/>
        <v>0.013080444735120994</v>
      </c>
      <c r="Q31" s="26">
        <f t="shared" si="4"/>
        <v>0.024843177442394882</v>
      </c>
      <c r="R31" s="26">
        <f t="shared" si="4"/>
        <v>0.010124531740407006</v>
      </c>
      <c r="S31" s="26">
        <f aca="true" t="shared" si="5" ref="S31:AF31">(S23/S21)*100</f>
        <v>0</v>
      </c>
      <c r="T31" s="26">
        <f t="shared" si="5"/>
        <v>0.006195403010965863</v>
      </c>
      <c r="U31" s="26">
        <f t="shared" si="5"/>
        <v>0.021132155215680057</v>
      </c>
      <c r="V31" s="26">
        <f t="shared" si="5"/>
        <v>0</v>
      </c>
      <c r="W31" s="26">
        <f t="shared" si="5"/>
        <v>0</v>
      </c>
      <c r="X31" s="26">
        <f t="shared" si="5"/>
        <v>0.023286682346366112</v>
      </c>
      <c r="Y31" s="26">
        <f t="shared" si="5"/>
        <v>0.006703760809814306</v>
      </c>
      <c r="Z31" s="26">
        <f t="shared" si="5"/>
        <v>1.6716580451946639</v>
      </c>
      <c r="AA31" s="26">
        <f t="shared" si="5"/>
        <v>0</v>
      </c>
      <c r="AB31" s="26">
        <f t="shared" si="5"/>
        <v>0</v>
      </c>
      <c r="AC31" s="26">
        <f t="shared" si="5"/>
        <v>0</v>
      </c>
      <c r="AD31" s="26">
        <f t="shared" si="5"/>
        <v>0</v>
      </c>
      <c r="AE31" s="26">
        <f t="shared" si="5"/>
        <v>0.005779010633379565</v>
      </c>
      <c r="AF31" s="26">
        <f t="shared" si="5"/>
        <v>0.09679535580338908</v>
      </c>
    </row>
    <row r="32" spans="2:32" ht="12.75">
      <c r="B32" s="54" t="s">
        <v>43</v>
      </c>
      <c r="C32" s="54"/>
      <c r="D32" s="54"/>
      <c r="E32" s="54"/>
      <c r="F32" s="54"/>
      <c r="G32" s="54"/>
      <c r="H32" s="54"/>
      <c r="I32" s="54"/>
      <c r="J32" s="54"/>
      <c r="K32" s="19" t="s">
        <v>24</v>
      </c>
      <c r="L32" s="26">
        <f aca="true" t="shared" si="6" ref="L32:R32">(L24/L21)*100</f>
        <v>0.13609603180671306</v>
      </c>
      <c r="M32" s="26">
        <f t="shared" si="6"/>
        <v>0.009704733483756701</v>
      </c>
      <c r="N32" s="26">
        <f t="shared" si="6"/>
        <v>0</v>
      </c>
      <c r="O32" s="26">
        <f t="shared" si="6"/>
        <v>0.009360666479453337</v>
      </c>
      <c r="P32" s="26">
        <f t="shared" si="6"/>
        <v>0.013080444735120994</v>
      </c>
      <c r="Q32" s="26">
        <f t="shared" si="6"/>
        <v>0.012421588721197441</v>
      </c>
      <c r="R32" s="26">
        <f t="shared" si="6"/>
        <v>0</v>
      </c>
      <c r="S32" s="26">
        <f aca="true" t="shared" si="7" ref="S32:AF32">(S24/S21)*100</f>
        <v>0</v>
      </c>
      <c r="T32" s="26">
        <f t="shared" si="7"/>
        <v>0.03717241806579518</v>
      </c>
      <c r="U32" s="26">
        <f t="shared" si="7"/>
        <v>0.007924558205880023</v>
      </c>
      <c r="V32" s="26">
        <f t="shared" si="7"/>
        <v>0</v>
      </c>
      <c r="W32" s="26">
        <f t="shared" si="7"/>
        <v>0</v>
      </c>
      <c r="X32" s="26">
        <f t="shared" si="7"/>
        <v>0.0023286682346366112</v>
      </c>
      <c r="Y32" s="26">
        <f t="shared" si="7"/>
        <v>0.003351880404907153</v>
      </c>
      <c r="Z32" s="26">
        <f t="shared" si="7"/>
        <v>0</v>
      </c>
      <c r="AA32" s="26">
        <f t="shared" si="7"/>
        <v>0</v>
      </c>
      <c r="AB32" s="26">
        <f t="shared" si="7"/>
        <v>0</v>
      </c>
      <c r="AC32" s="26">
        <f t="shared" si="7"/>
        <v>0</v>
      </c>
      <c r="AD32" s="26">
        <f t="shared" si="7"/>
        <v>0</v>
      </c>
      <c r="AE32" s="26">
        <f t="shared" si="7"/>
        <v>0</v>
      </c>
      <c r="AF32" s="26">
        <f t="shared" si="7"/>
        <v>0.027231430021413806</v>
      </c>
    </row>
    <row r="33" spans="2:32" ht="12.75">
      <c r="B33" s="54" t="s">
        <v>44</v>
      </c>
      <c r="C33" s="54"/>
      <c r="D33" s="54"/>
      <c r="E33" s="54"/>
      <c r="F33" s="54"/>
      <c r="G33" s="54"/>
      <c r="H33" s="54"/>
      <c r="I33" s="54"/>
      <c r="J33" s="54"/>
      <c r="K33" s="19" t="s">
        <v>25</v>
      </c>
      <c r="L33" s="26">
        <f aca="true" t="shared" si="8" ref="L33:R33">(L25/L21)*100</f>
        <v>76.62053673828274</v>
      </c>
      <c r="M33" s="26">
        <f t="shared" si="8"/>
        <v>69.58779144527743</v>
      </c>
      <c r="N33" s="26">
        <f t="shared" si="8"/>
        <v>88.41402545545296</v>
      </c>
      <c r="O33" s="26">
        <f t="shared" si="8"/>
        <v>30.97444538051109</v>
      </c>
      <c r="P33" s="26">
        <f t="shared" si="8"/>
        <v>63.95029431000654</v>
      </c>
      <c r="Q33" s="26">
        <f t="shared" si="8"/>
        <v>52.13030246568536</v>
      </c>
      <c r="R33" s="26">
        <f t="shared" si="8"/>
        <v>25.939050318922753</v>
      </c>
      <c r="S33" s="26">
        <f aca="true" t="shared" si="9" ref="S33:AF33">(S25/S21)*100</f>
        <v>14.220416455053325</v>
      </c>
      <c r="T33" s="26">
        <f t="shared" si="9"/>
        <v>19.99256551638684</v>
      </c>
      <c r="U33" s="26">
        <f t="shared" si="9"/>
        <v>43.27337084290884</v>
      </c>
      <c r="V33" s="26">
        <f t="shared" si="9"/>
        <v>18.930615663828004</v>
      </c>
      <c r="W33" s="26">
        <f t="shared" si="9"/>
        <v>24.457892082702976</v>
      </c>
      <c r="X33" s="26">
        <f t="shared" si="9"/>
        <v>19.828610017930746</v>
      </c>
      <c r="Y33" s="26">
        <f t="shared" si="9"/>
        <v>61.292485084132196</v>
      </c>
      <c r="Z33" s="26">
        <f t="shared" si="9"/>
        <v>76.18840185134768</v>
      </c>
      <c r="AA33" s="26">
        <f t="shared" si="9"/>
        <v>74.19986936642718</v>
      </c>
      <c r="AB33" s="26">
        <f t="shared" si="9"/>
        <v>20.871778555520205</v>
      </c>
      <c r="AC33" s="26">
        <f t="shared" si="9"/>
        <v>50.91908281220391</v>
      </c>
      <c r="AD33" s="26">
        <f t="shared" si="9"/>
        <v>15.523136539776614</v>
      </c>
      <c r="AE33" s="26">
        <f t="shared" si="9"/>
        <v>78.791030975497</v>
      </c>
      <c r="AF33" s="26">
        <f t="shared" si="9"/>
        <v>51.97465001423461</v>
      </c>
    </row>
    <row r="34" spans="2:32" ht="12.75">
      <c r="B34" s="54" t="s">
        <v>45</v>
      </c>
      <c r="C34" s="54"/>
      <c r="D34" s="54"/>
      <c r="E34" s="54"/>
      <c r="F34" s="54"/>
      <c r="G34" s="54"/>
      <c r="H34" s="54"/>
      <c r="I34" s="54"/>
      <c r="J34" s="54"/>
      <c r="K34" s="19" t="s">
        <v>26</v>
      </c>
      <c r="L34" s="26">
        <f aca="true" t="shared" si="10" ref="L34:R34">(L26/L21)*100</f>
        <v>0.06422509366159491</v>
      </c>
      <c r="M34" s="26">
        <f t="shared" si="10"/>
        <v>1.3756459713225124</v>
      </c>
      <c r="N34" s="26">
        <f t="shared" si="10"/>
        <v>0.24332418268030948</v>
      </c>
      <c r="O34" s="26">
        <f t="shared" si="10"/>
        <v>0.037442665917813346</v>
      </c>
      <c r="P34" s="26">
        <f t="shared" si="10"/>
        <v>0.052321778940483975</v>
      </c>
      <c r="Q34" s="26">
        <f t="shared" si="10"/>
        <v>3.6892118501956404</v>
      </c>
      <c r="R34" s="26">
        <f t="shared" si="10"/>
        <v>3.229725625189835</v>
      </c>
      <c r="S34" s="26">
        <f aca="true" t="shared" si="11" ref="S34:AF34">(S26/S21)*100</f>
        <v>0.005643022402798939</v>
      </c>
      <c r="T34" s="26">
        <f t="shared" si="11"/>
        <v>0.03717241806579518</v>
      </c>
      <c r="U34" s="26">
        <f t="shared" si="11"/>
        <v>3.167181762950049</v>
      </c>
      <c r="V34" s="26">
        <f t="shared" si="11"/>
        <v>0.055842524082088514</v>
      </c>
      <c r="W34" s="26">
        <f t="shared" si="11"/>
        <v>0.2521432173474533</v>
      </c>
      <c r="X34" s="26">
        <f t="shared" si="11"/>
        <v>0.2538248375753906</v>
      </c>
      <c r="Y34" s="26">
        <f t="shared" si="11"/>
        <v>0.4055775289937655</v>
      </c>
      <c r="Z34" s="26">
        <f t="shared" si="11"/>
        <v>0.8113258916417099</v>
      </c>
      <c r="AA34" s="26">
        <f t="shared" si="11"/>
        <v>0.09797517962116264</v>
      </c>
      <c r="AB34" s="26">
        <f t="shared" si="11"/>
        <v>1.0605578534309046</v>
      </c>
      <c r="AC34" s="20">
        <f t="shared" si="11"/>
        <v>0</v>
      </c>
      <c r="AD34" s="26">
        <f t="shared" si="11"/>
        <v>0.7636197857305677</v>
      </c>
      <c r="AE34" s="26">
        <f t="shared" si="11"/>
        <v>0.01155802126675913</v>
      </c>
      <c r="AF34" s="26">
        <f t="shared" si="11"/>
        <v>0.9746376363118741</v>
      </c>
    </row>
    <row r="35" spans="2:32" s="9" customFormat="1" ht="12.75"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4"/>
      <c r="AD35" s="13"/>
      <c r="AE35" s="13"/>
      <c r="AF35" s="13"/>
    </row>
    <row r="36" spans="12:32" ht="12.75"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2:31" ht="12.75"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ht="12.75">
      <c r="AC38" s="4"/>
    </row>
    <row r="39" ht="12.75">
      <c r="AC39" s="4"/>
    </row>
  </sheetData>
  <mergeCells count="42">
    <mergeCell ref="AF17:AF18"/>
    <mergeCell ref="B32:J32"/>
    <mergeCell ref="B21:J21"/>
    <mergeCell ref="B22:J22"/>
    <mergeCell ref="B23:J23"/>
    <mergeCell ref="B24:J24"/>
    <mergeCell ref="AB17:AB18"/>
    <mergeCell ref="AC17:AC18"/>
    <mergeCell ref="U17:U18"/>
    <mergeCell ref="V17:V18"/>
    <mergeCell ref="B33:J33"/>
    <mergeCell ref="B34:J34"/>
    <mergeCell ref="B25:J25"/>
    <mergeCell ref="B26:J26"/>
    <mergeCell ref="B30:J30"/>
    <mergeCell ref="B31:J31"/>
    <mergeCell ref="B27:J27"/>
    <mergeCell ref="B28:J28"/>
    <mergeCell ref="W17:W18"/>
    <mergeCell ref="AD17:AD18"/>
    <mergeCell ref="X17:X18"/>
    <mergeCell ref="Y17:Y18"/>
    <mergeCell ref="Z17:Z18"/>
    <mergeCell ref="AA17:AA18"/>
    <mergeCell ref="Q17:Q18"/>
    <mergeCell ref="R17:R18"/>
    <mergeCell ref="S17:S18"/>
    <mergeCell ref="T17:T18"/>
    <mergeCell ref="M17:M18"/>
    <mergeCell ref="N17:N18"/>
    <mergeCell ref="O17:O18"/>
    <mergeCell ref="P17:P18"/>
    <mergeCell ref="AE17:AE18"/>
    <mergeCell ref="B19:J19"/>
    <mergeCell ref="A1:P1"/>
    <mergeCell ref="A2:P2"/>
    <mergeCell ref="A3:P3"/>
    <mergeCell ref="A4:P4"/>
    <mergeCell ref="A6:E6"/>
    <mergeCell ref="F6:H6"/>
    <mergeCell ref="J11:L11"/>
    <mergeCell ref="L17:L18"/>
  </mergeCells>
  <printOptions/>
  <pageMargins left="0.75" right="0.75" top="1" bottom="1" header="0" footer="0"/>
  <pageSetup fitToHeight="1" fitToWidth="1" horizontalDpi="300" verticalDpi="300" orientation="landscape" paperSize="5" scale="55" r:id="rId3"/>
  <ignoredErrors>
    <ignoredError sqref="L19:AF19" numberStoredAsText="1"/>
  </ignoredErrors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2007-07-26T16:11:59Z</cp:lastPrinted>
  <dcterms:created xsi:type="dcterms:W3CDTF">2005-09-23T17:17:30Z</dcterms:created>
  <dcterms:modified xsi:type="dcterms:W3CDTF">2007-07-26T16:12:14Z</dcterms:modified>
  <cp:category/>
  <cp:version/>
  <cp:contentType/>
  <cp:contentStatus/>
</cp:coreProperties>
</file>