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Tabla 01-10" sheetId="1" r:id="rId1"/>
    <sheet name="Hoja2" sheetId="2" r:id="rId2"/>
    <sheet name="Hoja3" sheetId="3" r:id="rId3"/>
  </sheets>
  <definedNames>
    <definedName name="_xlnm.Print_Area" localSheetId="0">'Tabla 01-10'!$A$1:$AG$45</definedName>
  </definedNames>
  <calcPr fullCalcOnLoad="1"/>
</workbook>
</file>

<file path=xl/sharedStrings.xml><?xml version="1.0" encoding="utf-8"?>
<sst xmlns="http://schemas.openxmlformats.org/spreadsheetml/2006/main" count="110" uniqueCount="109">
  <si>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</si>
  <si>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</si>
  <si>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</si>
  <si>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</si>
  <si>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</si>
  <si>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</si>
  <si>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</si>
  <si>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</si>
  <si>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</si>
  <si>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</si>
  <si>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</si>
  <si>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</si>
  <si>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 xml:space="preserve">Número de personas </t>
  </si>
  <si>
    <t>Fecha de Publicación</t>
  </si>
  <si>
    <t>Ref. Código Campo</t>
  </si>
  <si>
    <t>Total de población por rangos de edad</t>
  </si>
  <si>
    <t>T_POB</t>
  </si>
  <si>
    <t>T_POB_H</t>
  </si>
  <si>
    <t>T_POB_M</t>
  </si>
  <si>
    <t>POB_0A4</t>
  </si>
  <si>
    <t>POB_5A9</t>
  </si>
  <si>
    <t>POB_10A14</t>
  </si>
  <si>
    <t>POB_15A19</t>
  </si>
  <si>
    <t>POB_20A24</t>
  </si>
  <si>
    <t>POB_25A29</t>
  </si>
  <si>
    <t>POB_30A34</t>
  </si>
  <si>
    <t>POB_35A39</t>
  </si>
  <si>
    <t>POB_40A44</t>
  </si>
  <si>
    <t>POB_45A49</t>
  </si>
  <si>
    <t>POB_50A54</t>
  </si>
  <si>
    <t>POB_55A59</t>
  </si>
  <si>
    <t>POB_60A64</t>
  </si>
  <si>
    <t>POB_65MAS</t>
  </si>
  <si>
    <t>T_POB_UR</t>
  </si>
  <si>
    <t>T_POB_RU</t>
  </si>
  <si>
    <t>P_POB_H</t>
  </si>
  <si>
    <t>P_POB_M</t>
  </si>
  <si>
    <t>P_POB_UR</t>
  </si>
  <si>
    <t>P_POB_RU</t>
  </si>
  <si>
    <t>R_DEPEND</t>
  </si>
  <si>
    <t>Mazatenango</t>
  </si>
  <si>
    <t>San Bernardino</t>
  </si>
  <si>
    <t>San Lorenzo</t>
  </si>
  <si>
    <t>Samayac</t>
  </si>
  <si>
    <t>San Gabriel</t>
  </si>
  <si>
    <t>Chicacao</t>
  </si>
  <si>
    <t>Patulul</t>
  </si>
  <si>
    <t>Zunilito</t>
  </si>
  <si>
    <t>Total Población</t>
  </si>
  <si>
    <t>Total Población Hombre</t>
  </si>
  <si>
    <t>Total Población Mujer</t>
  </si>
  <si>
    <t>Población 0 a 4 años de edad</t>
  </si>
  <si>
    <t>Población de 5 a 9 años de edad</t>
  </si>
  <si>
    <t>Población de 10 a 14 años de edad</t>
  </si>
  <si>
    <t>Población de 15 a 19 años de edad</t>
  </si>
  <si>
    <t>Población de 20 a 24 años de edad</t>
  </si>
  <si>
    <t>Población de 25 a 29 años de edad</t>
  </si>
  <si>
    <t>Población de 30 - 34 años de edad</t>
  </si>
  <si>
    <t>Población de 35 - 39 años de edad</t>
  </si>
  <si>
    <t>Población de 40 - 44  años de edad</t>
  </si>
  <si>
    <t>Población de45 - 49 años de edad</t>
  </si>
  <si>
    <t>Población de 50 - 54 años de edad</t>
  </si>
  <si>
    <t>Población de 55 - 59 años de edad</t>
  </si>
  <si>
    <t>Población de 60 - 64 años de edad</t>
  </si>
  <si>
    <t>Poblaciòn 65 años y más de edad</t>
  </si>
  <si>
    <t>Población Area urbana</t>
  </si>
  <si>
    <t>Población Area rural</t>
  </si>
  <si>
    <t>Porcentaje Población Hombres</t>
  </si>
  <si>
    <t>Porcentaje Población Mujeres</t>
  </si>
  <si>
    <t>Porcentaje Población Urbana</t>
  </si>
  <si>
    <t>Porcentaje Población Rural</t>
  </si>
  <si>
    <t>Razón de Dependencia</t>
  </si>
  <si>
    <t>Cuyotenango</t>
  </si>
  <si>
    <t>San Francisco Zapotitlán</t>
  </si>
  <si>
    <t>San Jose El Idolo</t>
  </si>
  <si>
    <t>Santo Domingo Suchitepéquez</t>
  </si>
  <si>
    <t>San Pablo Jocopilas</t>
  </si>
  <si>
    <t>San Antonio Suchitepéquez</t>
  </si>
  <si>
    <t>San Miguel Panán</t>
  </si>
  <si>
    <t>Santa Barbara</t>
  </si>
  <si>
    <t>San Juan Bautista</t>
  </si>
  <si>
    <t>Santo Tomás La Unión</t>
  </si>
  <si>
    <t>Pueblo Nuevo</t>
  </si>
  <si>
    <t>Río Bravo</t>
  </si>
  <si>
    <t>DEPT. SUCHITEPEQUEZ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</si>
  <si>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</si>
  <si>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</si>
  <si>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</si>
  <si>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</si>
  <si>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</si>
  <si>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</si>
  <si>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</si>
  <si>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</si>
  <si>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</si>
  <si>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</si>
  <si>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</si>
  <si>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</si>
  <si>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</si>
  <si>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</si>
  <si>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</si>
  <si>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</si>
  <si>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</si>
  <si>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</si>
  <si>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</si>
  <si>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Instituto Nacional de Estadística, XI Censo de Población y VI Habitación</t>
  </si>
  <si>
    <t>01-10</t>
  </si>
  <si>
    <t>Municipios del Departamento de Suchitepéquez</t>
  </si>
  <si>
    <t>PAIS</t>
  </si>
  <si>
    <t>Porcentaje población hombre y mujer, porcentaje población área urbana y rural, razón de dependencia</t>
  </si>
</sst>
</file>

<file path=xl/styles.xml><?xml version="1.0" encoding="utf-8"?>
<styleSheet xmlns="http://schemas.openxmlformats.org/spreadsheetml/2006/main">
  <numFmts count="2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0000"/>
    <numFmt numFmtId="174" formatCode="0.0000"/>
    <numFmt numFmtId="175" formatCode="0.000"/>
    <numFmt numFmtId="176" formatCode="0.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49" fontId="3" fillId="2" borderId="4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/>
    </xf>
    <xf numFmtId="0" fontId="4" fillId="3" borderId="4" xfId="0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/>
    </xf>
    <xf numFmtId="0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2" fontId="4" fillId="3" borderId="4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7" fillId="0" borderId="8" xfId="0" applyFont="1" applyBorder="1" applyAlignment="1">
      <alignment vertical="center"/>
    </xf>
    <xf numFmtId="0" fontId="4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tabSelected="1" workbookViewId="0" topLeftCell="A1">
      <selection activeCell="L12" sqref="L12"/>
    </sheetView>
  </sheetViews>
  <sheetFormatPr defaultColWidth="11.421875" defaultRowHeight="12.75"/>
  <cols>
    <col min="1" max="9" width="2.7109375" style="0" customWidth="1"/>
    <col min="10" max="10" width="12.421875" style="0" customWidth="1"/>
    <col min="11" max="11" width="14.57421875" style="0" customWidth="1"/>
    <col min="12" max="12" width="10.28125" style="0" bestFit="1" customWidth="1"/>
    <col min="13" max="13" width="10.00390625" style="0" bestFit="1" customWidth="1"/>
    <col min="14" max="14" width="11.00390625" style="0" bestFit="1" customWidth="1"/>
    <col min="15" max="15" width="11.7109375" style="0" bestFit="1" customWidth="1"/>
    <col min="16" max="16" width="10.7109375" style="0" customWidth="1"/>
    <col min="17" max="17" width="12.28125" style="0" customWidth="1"/>
    <col min="18" max="19" width="10.7109375" style="0" customWidth="1"/>
    <col min="20" max="20" width="11.140625" style="0" bestFit="1" customWidth="1"/>
    <col min="23" max="23" width="10.7109375" style="0" customWidth="1"/>
    <col min="24" max="24" width="10.57421875" style="0" customWidth="1"/>
    <col min="25" max="31" width="10.7109375" style="0" customWidth="1"/>
    <col min="32" max="33" width="15.00390625" style="0" customWidth="1"/>
    <col min="34" max="16384" width="2.7109375" style="0" customWidth="1"/>
  </cols>
  <sheetData>
    <row r="1" spans="1:16" s="3" customFormat="1" ht="1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3" customFormat="1" ht="12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3" customFormat="1" ht="1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3" customFormat="1" ht="12">
      <c r="A4" s="8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6" spans="1:12" s="3" customFormat="1" ht="12">
      <c r="A6" s="12" t="s">
        <v>4</v>
      </c>
      <c r="B6" s="13"/>
      <c r="C6" s="13"/>
      <c r="D6" s="13"/>
      <c r="E6" s="14"/>
      <c r="F6" s="10"/>
      <c r="G6" s="11"/>
      <c r="H6" s="11"/>
      <c r="J6" s="15" t="s">
        <v>105</v>
      </c>
      <c r="K6" s="7"/>
      <c r="L6" s="7"/>
    </row>
    <row r="7" s="3" customFormat="1" ht="12"/>
    <row r="8" spans="1:17" s="3" customFormat="1" ht="12">
      <c r="A8" s="3" t="s">
        <v>5</v>
      </c>
      <c r="B8" s="34" t="s">
        <v>6</v>
      </c>
      <c r="C8" s="35"/>
      <c r="D8" s="35"/>
      <c r="E8" s="35"/>
      <c r="F8" s="35"/>
      <c r="G8" s="35"/>
      <c r="H8" s="35"/>
      <c r="I8" s="35"/>
      <c r="J8" s="36" t="s">
        <v>15</v>
      </c>
      <c r="K8" s="35"/>
      <c r="L8" s="35"/>
      <c r="M8" s="35"/>
      <c r="N8" s="35"/>
      <c r="O8" s="35"/>
      <c r="P8" s="35"/>
      <c r="Q8" s="37"/>
    </row>
    <row r="9" spans="2:17" s="4" customFormat="1" ht="12">
      <c r="B9" s="38" t="s">
        <v>7</v>
      </c>
      <c r="C9" s="6"/>
      <c r="D9" s="6"/>
      <c r="E9" s="6"/>
      <c r="F9" s="6"/>
      <c r="G9" s="6"/>
      <c r="H9" s="6"/>
      <c r="I9" s="6"/>
      <c r="J9" s="39" t="s">
        <v>108</v>
      </c>
      <c r="K9" s="6"/>
      <c r="L9" s="6"/>
      <c r="M9" s="6"/>
      <c r="N9" s="6"/>
      <c r="O9" s="6"/>
      <c r="P9" s="6"/>
      <c r="Q9" s="40"/>
    </row>
    <row r="10" spans="2:17" s="3" customFormat="1" ht="12">
      <c r="B10" s="41" t="s">
        <v>8</v>
      </c>
      <c r="C10" s="42"/>
      <c r="D10" s="42"/>
      <c r="E10" s="42"/>
      <c r="F10" s="42"/>
      <c r="G10" s="42"/>
      <c r="H10" s="42"/>
      <c r="I10" s="42"/>
      <c r="J10" s="42" t="s">
        <v>106</v>
      </c>
      <c r="K10" s="42"/>
      <c r="L10" s="42"/>
      <c r="M10" s="42"/>
      <c r="N10" s="42"/>
      <c r="O10" s="42"/>
      <c r="P10" s="42"/>
      <c r="Q10" s="43"/>
    </row>
    <row r="11" spans="2:17" s="3" customFormat="1" ht="12">
      <c r="B11" s="41" t="s">
        <v>13</v>
      </c>
      <c r="C11" s="42"/>
      <c r="D11" s="42"/>
      <c r="E11" s="42"/>
      <c r="F11" s="42"/>
      <c r="G11" s="42"/>
      <c r="H11" s="42"/>
      <c r="I11" s="42"/>
      <c r="J11" s="44">
        <v>2002</v>
      </c>
      <c r="K11" s="44"/>
      <c r="L11" s="44"/>
      <c r="M11" s="42"/>
      <c r="N11" s="42"/>
      <c r="O11" s="42"/>
      <c r="P11" s="42"/>
      <c r="Q11" s="43"/>
    </row>
    <row r="12" spans="2:17" s="3" customFormat="1" ht="12">
      <c r="B12" s="41" t="s">
        <v>9</v>
      </c>
      <c r="C12" s="42"/>
      <c r="D12" s="42"/>
      <c r="E12" s="42"/>
      <c r="F12" s="42"/>
      <c r="G12" s="42"/>
      <c r="H12" s="42"/>
      <c r="I12" s="42"/>
      <c r="J12" s="42" t="s">
        <v>12</v>
      </c>
      <c r="K12" s="42"/>
      <c r="L12" s="42"/>
      <c r="M12" s="42"/>
      <c r="N12" s="42"/>
      <c r="O12" s="42"/>
      <c r="P12" s="42"/>
      <c r="Q12" s="43"/>
    </row>
    <row r="13" spans="2:17" s="3" customFormat="1" ht="12">
      <c r="B13" s="45" t="s">
        <v>10</v>
      </c>
      <c r="C13" s="46"/>
      <c r="D13" s="46"/>
      <c r="E13" s="46"/>
      <c r="F13" s="46"/>
      <c r="G13" s="46"/>
      <c r="H13" s="46"/>
      <c r="I13" s="46"/>
      <c r="J13" s="46" t="s">
        <v>104</v>
      </c>
      <c r="K13" s="46"/>
      <c r="L13" s="46"/>
      <c r="M13" s="46"/>
      <c r="N13" s="46"/>
      <c r="O13" s="46"/>
      <c r="P13" s="46"/>
      <c r="Q13" s="47"/>
    </row>
    <row r="14" spans="19:24" ht="12.75">
      <c r="S14" s="2"/>
      <c r="V14" s="1"/>
      <c r="W14" s="1"/>
      <c r="X14" s="1"/>
    </row>
    <row r="15" spans="19:24" ht="12.75">
      <c r="S15" s="2"/>
      <c r="V15" s="1"/>
      <c r="W15" s="1"/>
      <c r="X15" s="1"/>
    </row>
    <row r="16" spans="19:24" ht="12.75">
      <c r="S16" s="2"/>
      <c r="V16" s="1"/>
      <c r="W16" s="1"/>
      <c r="X16" s="1"/>
    </row>
    <row r="17" spans="2:33" ht="12.7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20" t="s">
        <v>40</v>
      </c>
      <c r="M17" s="20" t="s">
        <v>72</v>
      </c>
      <c r="N17" s="20" t="s">
        <v>73</v>
      </c>
      <c r="O17" s="20" t="s">
        <v>41</v>
      </c>
      <c r="P17" s="20" t="s">
        <v>74</v>
      </c>
      <c r="Q17" s="20" t="s">
        <v>75</v>
      </c>
      <c r="R17" s="20" t="s">
        <v>42</v>
      </c>
      <c r="S17" s="20" t="s">
        <v>43</v>
      </c>
      <c r="T17" s="20" t="s">
        <v>76</v>
      </c>
      <c r="U17" s="20" t="s">
        <v>77</v>
      </c>
      <c r="V17" s="20" t="s">
        <v>78</v>
      </c>
      <c r="W17" s="20" t="s">
        <v>44</v>
      </c>
      <c r="X17" s="20" t="s">
        <v>45</v>
      </c>
      <c r="Y17" s="20" t="s">
        <v>46</v>
      </c>
      <c r="Z17" s="20" t="s">
        <v>79</v>
      </c>
      <c r="AA17" s="20" t="s">
        <v>80</v>
      </c>
      <c r="AB17" s="20" t="s">
        <v>81</v>
      </c>
      <c r="AC17" s="21" t="s">
        <v>47</v>
      </c>
      <c r="AD17" s="21" t="s">
        <v>82</v>
      </c>
      <c r="AE17" s="21" t="s">
        <v>83</v>
      </c>
      <c r="AF17" s="21" t="s">
        <v>84</v>
      </c>
      <c r="AG17" s="21" t="s">
        <v>107</v>
      </c>
    </row>
    <row r="18" spans="2:33" ht="12.7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20"/>
      <c r="M18" s="20"/>
      <c r="N18" s="20"/>
      <c r="O18" s="20"/>
      <c r="P18" s="20"/>
      <c r="Q18" s="20"/>
      <c r="R18" s="20"/>
      <c r="S18" s="20" t="s">
        <v>43</v>
      </c>
      <c r="T18" s="20"/>
      <c r="U18" s="20"/>
      <c r="V18" s="20"/>
      <c r="W18" s="20"/>
      <c r="X18" s="20"/>
      <c r="Y18" s="20"/>
      <c r="Z18" s="20"/>
      <c r="AA18" s="20"/>
      <c r="AB18" s="20"/>
      <c r="AC18" s="22"/>
      <c r="AD18" s="22"/>
      <c r="AE18" s="22"/>
      <c r="AF18" s="22"/>
      <c r="AG18" s="22"/>
    </row>
    <row r="19" spans="2:33" ht="12.75" customHeight="1">
      <c r="B19" s="16" t="s">
        <v>11</v>
      </c>
      <c r="C19" s="17"/>
      <c r="D19" s="17"/>
      <c r="E19" s="17"/>
      <c r="F19" s="17"/>
      <c r="G19" s="17"/>
      <c r="H19" s="17"/>
      <c r="I19" s="17"/>
      <c r="J19" s="18"/>
      <c r="K19" s="19" t="s">
        <v>14</v>
      </c>
      <c r="L19" s="23" t="s">
        <v>85</v>
      </c>
      <c r="M19" s="23" t="s">
        <v>86</v>
      </c>
      <c r="N19" s="23" t="s">
        <v>87</v>
      </c>
      <c r="O19" s="23" t="s">
        <v>88</v>
      </c>
      <c r="P19" s="23" t="s">
        <v>89</v>
      </c>
      <c r="Q19" s="23" t="s">
        <v>90</v>
      </c>
      <c r="R19" s="23" t="s">
        <v>91</v>
      </c>
      <c r="S19" s="23" t="s">
        <v>92</v>
      </c>
      <c r="T19" s="23" t="s">
        <v>93</v>
      </c>
      <c r="U19" s="23" t="s">
        <v>94</v>
      </c>
      <c r="V19" s="23" t="s">
        <v>95</v>
      </c>
      <c r="W19" s="23" t="s">
        <v>96</v>
      </c>
      <c r="X19" s="23" t="s">
        <v>97</v>
      </c>
      <c r="Y19" s="23" t="s">
        <v>98</v>
      </c>
      <c r="Z19" s="23" t="s">
        <v>99</v>
      </c>
      <c r="AA19" s="23" t="s">
        <v>100</v>
      </c>
      <c r="AB19" s="23" t="s">
        <v>101</v>
      </c>
      <c r="AC19" s="24" t="s">
        <v>102</v>
      </c>
      <c r="AD19" s="24" t="s">
        <v>103</v>
      </c>
      <c r="AE19" s="24">
        <v>1020</v>
      </c>
      <c r="AF19" s="24">
        <v>10</v>
      </c>
      <c r="AG19" s="24"/>
    </row>
    <row r="20" spans="19:24" ht="12.75">
      <c r="S20" s="2"/>
      <c r="V20" s="1"/>
      <c r="W20" s="1"/>
      <c r="X20" s="1"/>
    </row>
    <row r="21" spans="2:33" ht="12.75">
      <c r="B21" s="25" t="s">
        <v>48</v>
      </c>
      <c r="C21" s="25"/>
      <c r="D21" s="25"/>
      <c r="E21" s="25"/>
      <c r="F21" s="25"/>
      <c r="G21" s="25"/>
      <c r="H21" s="25"/>
      <c r="I21" s="25"/>
      <c r="J21" s="25"/>
      <c r="K21" s="26" t="s">
        <v>16</v>
      </c>
      <c r="L21" s="27">
        <v>65395</v>
      </c>
      <c r="M21" s="27">
        <v>41217</v>
      </c>
      <c r="N21" s="27">
        <v>16028</v>
      </c>
      <c r="O21" s="27">
        <v>10683</v>
      </c>
      <c r="P21" s="27">
        <v>7645</v>
      </c>
      <c r="Q21" s="27">
        <v>32202</v>
      </c>
      <c r="R21" s="27">
        <v>9877</v>
      </c>
      <c r="S21" s="27">
        <v>17721</v>
      </c>
      <c r="T21" s="27">
        <v>16141</v>
      </c>
      <c r="U21" s="27">
        <v>37857</v>
      </c>
      <c r="V21" s="27">
        <v>7163</v>
      </c>
      <c r="W21" s="27">
        <v>3966</v>
      </c>
      <c r="X21" s="27">
        <v>42943</v>
      </c>
      <c r="Y21" s="27">
        <v>29834</v>
      </c>
      <c r="Z21" s="27">
        <v>18365</v>
      </c>
      <c r="AA21" s="27">
        <v>6124</v>
      </c>
      <c r="AB21" s="27">
        <v>9429</v>
      </c>
      <c r="AC21" s="27">
        <v>5277</v>
      </c>
      <c r="AD21" s="27">
        <v>8774</v>
      </c>
      <c r="AE21" s="27">
        <v>17304</v>
      </c>
      <c r="AF21" s="28">
        <f>SUM(L21:AE21)</f>
        <v>403945</v>
      </c>
      <c r="AG21" s="28">
        <v>11237196</v>
      </c>
    </row>
    <row r="22" spans="2:33" ht="12.75">
      <c r="B22" s="25" t="s">
        <v>49</v>
      </c>
      <c r="C22" s="25"/>
      <c r="D22" s="25"/>
      <c r="E22" s="25"/>
      <c r="F22" s="25"/>
      <c r="G22" s="25"/>
      <c r="H22" s="25"/>
      <c r="I22" s="25"/>
      <c r="J22" s="25"/>
      <c r="K22" s="26" t="s">
        <v>17</v>
      </c>
      <c r="L22" s="27">
        <v>31723</v>
      </c>
      <c r="M22" s="27">
        <v>20517</v>
      </c>
      <c r="N22" s="27">
        <v>7912</v>
      </c>
      <c r="O22" s="27">
        <v>5127</v>
      </c>
      <c r="P22" s="27">
        <v>3671</v>
      </c>
      <c r="Q22" s="27">
        <v>15929</v>
      </c>
      <c r="R22" s="27">
        <v>5037</v>
      </c>
      <c r="S22" s="27">
        <v>8641</v>
      </c>
      <c r="T22" s="27">
        <v>7878</v>
      </c>
      <c r="U22" s="27">
        <v>18605</v>
      </c>
      <c r="V22" s="27">
        <v>3563</v>
      </c>
      <c r="W22" s="27">
        <v>1938</v>
      </c>
      <c r="X22" s="27">
        <v>21363</v>
      </c>
      <c r="Y22" s="27">
        <v>15028</v>
      </c>
      <c r="Z22" s="27">
        <v>9254</v>
      </c>
      <c r="AA22" s="27">
        <v>3179</v>
      </c>
      <c r="AB22" s="27">
        <v>4558</v>
      </c>
      <c r="AC22" s="27">
        <v>2616</v>
      </c>
      <c r="AD22" s="27">
        <v>4360</v>
      </c>
      <c r="AE22" s="27">
        <v>8651</v>
      </c>
      <c r="AF22" s="28">
        <f aca="true" t="shared" si="0" ref="AF22:AF39">SUM(L22:AE22)</f>
        <v>199550</v>
      </c>
      <c r="AG22" s="28">
        <v>5496839</v>
      </c>
    </row>
    <row r="23" spans="2:33" ht="12.75">
      <c r="B23" s="25" t="s">
        <v>50</v>
      </c>
      <c r="C23" s="25"/>
      <c r="D23" s="25"/>
      <c r="E23" s="25"/>
      <c r="F23" s="25"/>
      <c r="G23" s="25"/>
      <c r="H23" s="25"/>
      <c r="I23" s="25"/>
      <c r="J23" s="25"/>
      <c r="K23" s="26" t="s">
        <v>18</v>
      </c>
      <c r="L23" s="27">
        <v>33672</v>
      </c>
      <c r="M23" s="27">
        <v>20700</v>
      </c>
      <c r="N23" s="27">
        <v>8116</v>
      </c>
      <c r="O23" s="27">
        <v>5556</v>
      </c>
      <c r="P23" s="27">
        <v>3974</v>
      </c>
      <c r="Q23" s="27">
        <v>16273</v>
      </c>
      <c r="R23" s="27">
        <v>4840</v>
      </c>
      <c r="S23" s="27">
        <v>9080</v>
      </c>
      <c r="T23" s="27">
        <v>8263</v>
      </c>
      <c r="U23" s="27">
        <v>19252</v>
      </c>
      <c r="V23" s="27">
        <v>3600</v>
      </c>
      <c r="W23" s="27">
        <v>2028</v>
      </c>
      <c r="X23" s="27">
        <v>21580</v>
      </c>
      <c r="Y23" s="27">
        <v>14806</v>
      </c>
      <c r="Z23" s="27">
        <v>9111</v>
      </c>
      <c r="AA23" s="27">
        <v>2945</v>
      </c>
      <c r="AB23" s="27">
        <v>4871</v>
      </c>
      <c r="AC23" s="27">
        <v>2661</v>
      </c>
      <c r="AD23" s="27">
        <v>4414</v>
      </c>
      <c r="AE23" s="27">
        <v>8653</v>
      </c>
      <c r="AF23" s="28">
        <f t="shared" si="0"/>
        <v>204395</v>
      </c>
      <c r="AG23" s="28">
        <v>5740357</v>
      </c>
    </row>
    <row r="24" spans="2:33" ht="12.75">
      <c r="B24" s="25" t="s">
        <v>51</v>
      </c>
      <c r="C24" s="25"/>
      <c r="D24" s="25"/>
      <c r="E24" s="25"/>
      <c r="F24" s="25"/>
      <c r="G24" s="25"/>
      <c r="H24" s="25"/>
      <c r="I24" s="25"/>
      <c r="J24" s="25"/>
      <c r="K24" s="26" t="s">
        <v>19</v>
      </c>
      <c r="L24" s="27">
        <v>8286</v>
      </c>
      <c r="M24" s="27">
        <v>5922</v>
      </c>
      <c r="N24" s="27">
        <v>2218</v>
      </c>
      <c r="O24" s="27">
        <v>1695</v>
      </c>
      <c r="P24" s="27">
        <v>1157</v>
      </c>
      <c r="Q24" s="27">
        <v>4937</v>
      </c>
      <c r="R24" s="27">
        <v>1566</v>
      </c>
      <c r="S24" s="27">
        <v>2324</v>
      </c>
      <c r="T24" s="27">
        <v>2315</v>
      </c>
      <c r="U24" s="27">
        <v>6010</v>
      </c>
      <c r="V24" s="27">
        <v>1335</v>
      </c>
      <c r="W24" s="27">
        <v>578</v>
      </c>
      <c r="X24" s="27">
        <v>7539</v>
      </c>
      <c r="Y24" s="27">
        <v>4412</v>
      </c>
      <c r="Z24" s="27">
        <v>2776</v>
      </c>
      <c r="AA24" s="27">
        <v>1089</v>
      </c>
      <c r="AB24" s="27">
        <v>1287</v>
      </c>
      <c r="AC24" s="27">
        <v>835</v>
      </c>
      <c r="AD24" s="27">
        <v>1332</v>
      </c>
      <c r="AE24" s="27">
        <v>2684</v>
      </c>
      <c r="AF24" s="28">
        <f t="shared" si="0"/>
        <v>60297</v>
      </c>
      <c r="AG24" s="28">
        <v>1637580</v>
      </c>
    </row>
    <row r="25" spans="2:33" ht="12.75">
      <c r="B25" s="25" t="s">
        <v>52</v>
      </c>
      <c r="C25" s="25"/>
      <c r="D25" s="25"/>
      <c r="E25" s="25"/>
      <c r="F25" s="25"/>
      <c r="G25" s="25"/>
      <c r="H25" s="25"/>
      <c r="I25" s="25"/>
      <c r="J25" s="25"/>
      <c r="K25" s="26" t="s">
        <v>20</v>
      </c>
      <c r="L25" s="27">
        <v>8695</v>
      </c>
      <c r="M25" s="27">
        <v>6347</v>
      </c>
      <c r="N25" s="27">
        <v>2278</v>
      </c>
      <c r="O25" s="27">
        <v>1603</v>
      </c>
      <c r="P25" s="27">
        <v>1210</v>
      </c>
      <c r="Q25" s="27">
        <v>5092</v>
      </c>
      <c r="R25" s="27">
        <v>1575</v>
      </c>
      <c r="S25" s="27">
        <v>2513</v>
      </c>
      <c r="T25" s="27">
        <v>2507</v>
      </c>
      <c r="U25" s="27">
        <v>5810</v>
      </c>
      <c r="V25" s="27">
        <v>1217</v>
      </c>
      <c r="W25" s="27">
        <v>563</v>
      </c>
      <c r="X25" s="27">
        <v>7013</v>
      </c>
      <c r="Y25" s="27">
        <v>4417</v>
      </c>
      <c r="Z25" s="27">
        <v>2953</v>
      </c>
      <c r="AA25" s="27">
        <v>884</v>
      </c>
      <c r="AB25" s="27">
        <v>1398</v>
      </c>
      <c r="AC25" s="27">
        <v>816</v>
      </c>
      <c r="AD25" s="27">
        <v>1388</v>
      </c>
      <c r="AE25" s="27">
        <v>2719</v>
      </c>
      <c r="AF25" s="28">
        <f t="shared" si="0"/>
        <v>60998</v>
      </c>
      <c r="AG25" s="28">
        <v>1632151</v>
      </c>
    </row>
    <row r="26" spans="2:33" ht="12.75">
      <c r="B26" s="25" t="s">
        <v>53</v>
      </c>
      <c r="C26" s="25"/>
      <c r="D26" s="25"/>
      <c r="E26" s="25"/>
      <c r="F26" s="25"/>
      <c r="G26" s="25"/>
      <c r="H26" s="25"/>
      <c r="I26" s="25"/>
      <c r="J26" s="25"/>
      <c r="K26" s="26" t="s">
        <v>21</v>
      </c>
      <c r="L26" s="27">
        <v>8089</v>
      </c>
      <c r="M26" s="27">
        <v>5758</v>
      </c>
      <c r="N26" s="27">
        <v>2100</v>
      </c>
      <c r="O26" s="27">
        <v>1354</v>
      </c>
      <c r="P26" s="27">
        <v>1104</v>
      </c>
      <c r="Q26" s="27">
        <v>4748</v>
      </c>
      <c r="R26" s="27">
        <v>1453</v>
      </c>
      <c r="S26" s="27">
        <v>2390</v>
      </c>
      <c r="T26" s="27">
        <v>2222</v>
      </c>
      <c r="U26" s="27">
        <v>4969</v>
      </c>
      <c r="V26" s="27">
        <v>946</v>
      </c>
      <c r="W26" s="27">
        <v>478</v>
      </c>
      <c r="X26" s="27">
        <v>5869</v>
      </c>
      <c r="Y26" s="27">
        <v>3954</v>
      </c>
      <c r="Z26" s="27">
        <v>2528</v>
      </c>
      <c r="AA26" s="27">
        <v>802</v>
      </c>
      <c r="AB26" s="27">
        <v>1229</v>
      </c>
      <c r="AC26" s="27">
        <v>666</v>
      </c>
      <c r="AD26" s="27">
        <v>1185</v>
      </c>
      <c r="AE26" s="27">
        <v>2363</v>
      </c>
      <c r="AF26" s="28">
        <f t="shared" si="0"/>
        <v>54207</v>
      </c>
      <c r="AG26" s="28">
        <v>1480290</v>
      </c>
    </row>
    <row r="27" spans="2:33" ht="12.75">
      <c r="B27" s="25" t="s">
        <v>54</v>
      </c>
      <c r="C27" s="25"/>
      <c r="D27" s="25"/>
      <c r="E27" s="25"/>
      <c r="F27" s="25"/>
      <c r="G27" s="25"/>
      <c r="H27" s="25"/>
      <c r="I27" s="25"/>
      <c r="J27" s="25"/>
      <c r="K27" s="26" t="s">
        <v>22</v>
      </c>
      <c r="L27" s="27">
        <v>7040</v>
      </c>
      <c r="M27" s="27">
        <v>4656</v>
      </c>
      <c r="N27" s="27">
        <v>1762</v>
      </c>
      <c r="O27" s="27">
        <v>1131</v>
      </c>
      <c r="P27" s="27">
        <v>848</v>
      </c>
      <c r="Q27" s="27">
        <v>3737</v>
      </c>
      <c r="R27" s="27">
        <v>1066</v>
      </c>
      <c r="S27" s="27">
        <v>1923</v>
      </c>
      <c r="T27" s="27">
        <v>1715</v>
      </c>
      <c r="U27" s="27">
        <v>3923</v>
      </c>
      <c r="V27" s="27">
        <v>665</v>
      </c>
      <c r="W27" s="27">
        <v>445</v>
      </c>
      <c r="X27" s="27">
        <v>4270</v>
      </c>
      <c r="Y27" s="27">
        <v>3021</v>
      </c>
      <c r="Z27" s="27">
        <v>1884</v>
      </c>
      <c r="AA27" s="27">
        <v>718</v>
      </c>
      <c r="AB27" s="27">
        <v>989</v>
      </c>
      <c r="AC27" s="27">
        <v>543</v>
      </c>
      <c r="AD27" s="27">
        <v>1019</v>
      </c>
      <c r="AE27" s="27">
        <v>1776</v>
      </c>
      <c r="AF27" s="28">
        <f t="shared" si="0"/>
        <v>43131</v>
      </c>
      <c r="AG27" s="28">
        <v>1208669</v>
      </c>
    </row>
    <row r="28" spans="2:33" ht="12.75">
      <c r="B28" s="25" t="s">
        <v>55</v>
      </c>
      <c r="C28" s="25"/>
      <c r="D28" s="25"/>
      <c r="E28" s="25"/>
      <c r="F28" s="25"/>
      <c r="G28" s="25"/>
      <c r="H28" s="25"/>
      <c r="I28" s="25"/>
      <c r="J28" s="25"/>
      <c r="K28" s="26" t="s">
        <v>23</v>
      </c>
      <c r="L28" s="27">
        <v>6295</v>
      </c>
      <c r="M28" s="27">
        <v>3670</v>
      </c>
      <c r="N28" s="27">
        <v>1421</v>
      </c>
      <c r="O28" s="27">
        <v>924</v>
      </c>
      <c r="P28" s="27">
        <v>593</v>
      </c>
      <c r="Q28" s="27">
        <v>2584</v>
      </c>
      <c r="R28" s="27">
        <v>806</v>
      </c>
      <c r="S28" s="27">
        <v>1700</v>
      </c>
      <c r="T28" s="27">
        <v>1479</v>
      </c>
      <c r="U28" s="27">
        <v>3205</v>
      </c>
      <c r="V28" s="27">
        <v>551</v>
      </c>
      <c r="W28" s="27">
        <v>366</v>
      </c>
      <c r="X28" s="27">
        <v>3259</v>
      </c>
      <c r="Y28" s="27">
        <v>2575</v>
      </c>
      <c r="Z28" s="27">
        <v>1399</v>
      </c>
      <c r="AA28" s="27">
        <v>542</v>
      </c>
      <c r="AB28" s="27">
        <v>839</v>
      </c>
      <c r="AC28" s="27">
        <v>473</v>
      </c>
      <c r="AD28" s="27">
        <v>750</v>
      </c>
      <c r="AE28" s="27">
        <v>1408</v>
      </c>
      <c r="AF28" s="28">
        <f t="shared" si="0"/>
        <v>34839</v>
      </c>
      <c r="AG28" s="28">
        <v>1023878</v>
      </c>
    </row>
    <row r="29" spans="2:33" ht="12.75">
      <c r="B29" s="25" t="s">
        <v>56</v>
      </c>
      <c r="C29" s="25"/>
      <c r="D29" s="25"/>
      <c r="E29" s="25"/>
      <c r="F29" s="25"/>
      <c r="G29" s="25"/>
      <c r="H29" s="25"/>
      <c r="I29" s="25"/>
      <c r="J29" s="25"/>
      <c r="K29" s="26" t="s">
        <v>24</v>
      </c>
      <c r="L29" s="27">
        <v>4600</v>
      </c>
      <c r="M29" s="27">
        <v>2603</v>
      </c>
      <c r="N29" s="27">
        <v>1004</v>
      </c>
      <c r="O29" s="27">
        <v>658</v>
      </c>
      <c r="P29" s="27">
        <v>420</v>
      </c>
      <c r="Q29" s="27">
        <v>1804</v>
      </c>
      <c r="R29" s="27">
        <v>617</v>
      </c>
      <c r="S29" s="27">
        <v>1249</v>
      </c>
      <c r="T29" s="27">
        <v>1079</v>
      </c>
      <c r="U29" s="27">
        <v>2406</v>
      </c>
      <c r="V29" s="27">
        <v>425</v>
      </c>
      <c r="W29" s="27">
        <v>283</v>
      </c>
      <c r="X29" s="27">
        <v>2430</v>
      </c>
      <c r="Y29" s="27">
        <v>1966</v>
      </c>
      <c r="Z29" s="27">
        <v>1102</v>
      </c>
      <c r="AA29" s="27">
        <v>389</v>
      </c>
      <c r="AB29" s="27">
        <v>621</v>
      </c>
      <c r="AC29" s="27">
        <v>354</v>
      </c>
      <c r="AD29" s="27">
        <v>476</v>
      </c>
      <c r="AE29" s="27">
        <v>1076</v>
      </c>
      <c r="AF29" s="28">
        <f t="shared" si="0"/>
        <v>25562</v>
      </c>
      <c r="AG29" s="28">
        <v>772115</v>
      </c>
    </row>
    <row r="30" spans="2:33" ht="12.75">
      <c r="B30" s="25" t="s">
        <v>57</v>
      </c>
      <c r="C30" s="25"/>
      <c r="D30" s="25"/>
      <c r="E30" s="25"/>
      <c r="F30" s="25"/>
      <c r="G30" s="25"/>
      <c r="H30" s="25"/>
      <c r="I30" s="25"/>
      <c r="J30" s="25"/>
      <c r="K30" s="26" t="s">
        <v>25</v>
      </c>
      <c r="L30" s="27">
        <v>3875</v>
      </c>
      <c r="M30" s="27">
        <v>2254</v>
      </c>
      <c r="N30" s="27">
        <v>886</v>
      </c>
      <c r="O30" s="27">
        <v>618</v>
      </c>
      <c r="P30" s="27">
        <v>403</v>
      </c>
      <c r="Q30" s="27">
        <v>1601</v>
      </c>
      <c r="R30" s="27">
        <v>495</v>
      </c>
      <c r="S30" s="27">
        <v>1081</v>
      </c>
      <c r="T30" s="27">
        <v>917</v>
      </c>
      <c r="U30" s="27">
        <v>2035</v>
      </c>
      <c r="V30" s="27">
        <v>347</v>
      </c>
      <c r="W30" s="27">
        <v>250</v>
      </c>
      <c r="X30" s="27">
        <v>2130</v>
      </c>
      <c r="Y30" s="27">
        <v>1724</v>
      </c>
      <c r="Z30" s="27">
        <v>960</v>
      </c>
      <c r="AA30" s="27">
        <v>311</v>
      </c>
      <c r="AB30" s="27">
        <v>536</v>
      </c>
      <c r="AC30" s="27">
        <v>278</v>
      </c>
      <c r="AD30" s="27">
        <v>447</v>
      </c>
      <c r="AE30" s="27">
        <v>887</v>
      </c>
      <c r="AF30" s="28">
        <f t="shared" si="0"/>
        <v>22035</v>
      </c>
      <c r="AG30" s="28">
        <v>652460</v>
      </c>
    </row>
    <row r="31" spans="2:33" ht="12.75">
      <c r="B31" s="25" t="s">
        <v>58</v>
      </c>
      <c r="C31" s="25"/>
      <c r="D31" s="25"/>
      <c r="E31" s="25"/>
      <c r="F31" s="25"/>
      <c r="G31" s="25"/>
      <c r="H31" s="25"/>
      <c r="I31" s="25"/>
      <c r="J31" s="25"/>
      <c r="K31" s="26" t="s">
        <v>26</v>
      </c>
      <c r="L31" s="27">
        <v>3530</v>
      </c>
      <c r="M31" s="27">
        <v>2075</v>
      </c>
      <c r="N31" s="27">
        <v>854</v>
      </c>
      <c r="O31" s="27">
        <v>556</v>
      </c>
      <c r="P31" s="27">
        <v>330</v>
      </c>
      <c r="Q31" s="27">
        <v>1506</v>
      </c>
      <c r="R31" s="27">
        <v>462</v>
      </c>
      <c r="S31" s="27">
        <v>958</v>
      </c>
      <c r="T31" s="27">
        <v>735</v>
      </c>
      <c r="U31" s="27">
        <v>1914</v>
      </c>
      <c r="V31" s="27">
        <v>322</v>
      </c>
      <c r="W31" s="27">
        <v>232</v>
      </c>
      <c r="X31" s="27">
        <v>2068</v>
      </c>
      <c r="Y31" s="27">
        <v>1544</v>
      </c>
      <c r="Z31" s="27">
        <v>892</v>
      </c>
      <c r="AA31" s="27">
        <v>306</v>
      </c>
      <c r="AB31" s="27">
        <v>453</v>
      </c>
      <c r="AC31" s="27">
        <v>260</v>
      </c>
      <c r="AD31" s="27">
        <v>421</v>
      </c>
      <c r="AE31" s="27">
        <v>828</v>
      </c>
      <c r="AF31" s="28">
        <f t="shared" si="0"/>
        <v>20246</v>
      </c>
      <c r="AG31" s="28">
        <v>575161</v>
      </c>
    </row>
    <row r="32" spans="2:33" ht="12.75">
      <c r="B32" s="25" t="s">
        <v>59</v>
      </c>
      <c r="C32" s="25"/>
      <c r="D32" s="25"/>
      <c r="E32" s="25"/>
      <c r="F32" s="25"/>
      <c r="G32" s="25"/>
      <c r="H32" s="25"/>
      <c r="I32" s="25"/>
      <c r="J32" s="25"/>
      <c r="K32" s="26" t="s">
        <v>27</v>
      </c>
      <c r="L32" s="27">
        <v>3259</v>
      </c>
      <c r="M32" s="27">
        <v>1812</v>
      </c>
      <c r="N32" s="27">
        <v>762</v>
      </c>
      <c r="O32" s="27">
        <v>509</v>
      </c>
      <c r="P32" s="27">
        <v>305</v>
      </c>
      <c r="Q32" s="27">
        <v>1424</v>
      </c>
      <c r="R32" s="27">
        <v>460</v>
      </c>
      <c r="S32" s="27">
        <v>859</v>
      </c>
      <c r="T32" s="27">
        <v>668</v>
      </c>
      <c r="U32" s="27">
        <v>1726</v>
      </c>
      <c r="V32" s="27">
        <v>291</v>
      </c>
      <c r="W32" s="27">
        <v>159</v>
      </c>
      <c r="X32" s="27">
        <v>1804</v>
      </c>
      <c r="Y32" s="27">
        <v>1307</v>
      </c>
      <c r="Z32" s="27">
        <v>807</v>
      </c>
      <c r="AA32" s="27">
        <v>247</v>
      </c>
      <c r="AB32" s="27">
        <v>421</v>
      </c>
      <c r="AC32" s="27">
        <v>221</v>
      </c>
      <c r="AD32" s="27">
        <v>411</v>
      </c>
      <c r="AE32" s="27">
        <v>724</v>
      </c>
      <c r="AF32" s="28">
        <f t="shared" si="0"/>
        <v>18176</v>
      </c>
      <c r="AG32" s="28">
        <v>513438</v>
      </c>
    </row>
    <row r="33" spans="2:33" ht="12.75">
      <c r="B33" s="25" t="s">
        <v>60</v>
      </c>
      <c r="C33" s="25"/>
      <c r="D33" s="25"/>
      <c r="E33" s="25"/>
      <c r="F33" s="25"/>
      <c r="G33" s="25"/>
      <c r="H33" s="25"/>
      <c r="I33" s="25"/>
      <c r="J33" s="25"/>
      <c r="K33" s="26" t="s">
        <v>28</v>
      </c>
      <c r="L33" s="27">
        <v>2672</v>
      </c>
      <c r="M33" s="27">
        <v>1391</v>
      </c>
      <c r="N33" s="27">
        <v>605</v>
      </c>
      <c r="O33" s="27">
        <v>384</v>
      </c>
      <c r="P33" s="27">
        <v>309</v>
      </c>
      <c r="Q33" s="27">
        <v>1077</v>
      </c>
      <c r="R33" s="27">
        <v>350</v>
      </c>
      <c r="S33" s="27">
        <v>627</v>
      </c>
      <c r="T33" s="27">
        <v>589</v>
      </c>
      <c r="U33" s="27">
        <v>1423</v>
      </c>
      <c r="V33" s="27">
        <v>219</v>
      </c>
      <c r="W33" s="27">
        <v>125</v>
      </c>
      <c r="X33" s="27">
        <v>1456</v>
      </c>
      <c r="Y33" s="27">
        <v>1056</v>
      </c>
      <c r="Z33" s="27">
        <v>625</v>
      </c>
      <c r="AA33" s="27">
        <v>196</v>
      </c>
      <c r="AB33" s="27">
        <v>382</v>
      </c>
      <c r="AC33" s="27">
        <v>200</v>
      </c>
      <c r="AD33" s="27">
        <v>314</v>
      </c>
      <c r="AE33" s="27">
        <v>605</v>
      </c>
      <c r="AF33" s="28">
        <f t="shared" si="0"/>
        <v>14605</v>
      </c>
      <c r="AG33" s="28">
        <v>410410</v>
      </c>
    </row>
    <row r="34" spans="2:33" ht="12.75">
      <c r="B34" s="25" t="s">
        <v>61</v>
      </c>
      <c r="C34" s="25"/>
      <c r="D34" s="25"/>
      <c r="E34" s="25"/>
      <c r="F34" s="25"/>
      <c r="G34" s="25"/>
      <c r="H34" s="25"/>
      <c r="I34" s="25"/>
      <c r="J34" s="25"/>
      <c r="K34" s="26" t="s">
        <v>29</v>
      </c>
      <c r="L34" s="27">
        <v>2433</v>
      </c>
      <c r="M34" s="27">
        <v>1281</v>
      </c>
      <c r="N34" s="27">
        <v>578</v>
      </c>
      <c r="O34" s="27">
        <v>347</v>
      </c>
      <c r="P34" s="27">
        <v>247</v>
      </c>
      <c r="Q34" s="27">
        <v>1046</v>
      </c>
      <c r="R34" s="27">
        <v>294</v>
      </c>
      <c r="S34" s="27">
        <v>554</v>
      </c>
      <c r="T34" s="27">
        <v>534</v>
      </c>
      <c r="U34" s="27">
        <v>1226</v>
      </c>
      <c r="V34" s="27">
        <v>224</v>
      </c>
      <c r="W34" s="27">
        <v>151</v>
      </c>
      <c r="X34" s="27">
        <v>1282</v>
      </c>
      <c r="Y34" s="27">
        <v>984</v>
      </c>
      <c r="Z34" s="27">
        <v>591</v>
      </c>
      <c r="AA34" s="27">
        <v>178</v>
      </c>
      <c r="AB34" s="27">
        <v>334</v>
      </c>
      <c r="AC34" s="27">
        <v>160</v>
      </c>
      <c r="AD34" s="27">
        <v>273</v>
      </c>
      <c r="AE34" s="27">
        <v>575</v>
      </c>
      <c r="AF34" s="28">
        <f t="shared" si="0"/>
        <v>13292</v>
      </c>
      <c r="AG34" s="28">
        <v>367940</v>
      </c>
    </row>
    <row r="35" spans="2:33" ht="12.75">
      <c r="B35" s="25" t="s">
        <v>62</v>
      </c>
      <c r="C35" s="25"/>
      <c r="D35" s="25"/>
      <c r="E35" s="25"/>
      <c r="F35" s="25"/>
      <c r="G35" s="25"/>
      <c r="H35" s="25"/>
      <c r="I35" s="25"/>
      <c r="J35" s="25"/>
      <c r="K35" s="26" t="s">
        <v>30</v>
      </c>
      <c r="L35" s="27">
        <v>1715</v>
      </c>
      <c r="M35" s="27">
        <v>891</v>
      </c>
      <c r="N35" s="27">
        <v>387</v>
      </c>
      <c r="O35" s="27">
        <v>251</v>
      </c>
      <c r="P35" s="27">
        <v>170</v>
      </c>
      <c r="Q35" s="27">
        <v>720</v>
      </c>
      <c r="R35" s="27">
        <v>192</v>
      </c>
      <c r="S35" s="27">
        <v>348</v>
      </c>
      <c r="T35" s="27">
        <v>335</v>
      </c>
      <c r="U35" s="27">
        <v>797</v>
      </c>
      <c r="V35" s="27">
        <v>146</v>
      </c>
      <c r="W35" s="27">
        <v>75</v>
      </c>
      <c r="X35" s="27">
        <v>992</v>
      </c>
      <c r="Y35" s="27">
        <v>801</v>
      </c>
      <c r="Z35" s="27">
        <v>447</v>
      </c>
      <c r="AA35" s="27">
        <v>134</v>
      </c>
      <c r="AB35" s="27">
        <v>238</v>
      </c>
      <c r="AC35" s="27">
        <v>134</v>
      </c>
      <c r="AD35" s="27">
        <v>183</v>
      </c>
      <c r="AE35" s="27">
        <v>414</v>
      </c>
      <c r="AF35" s="28">
        <f t="shared" si="0"/>
        <v>9370</v>
      </c>
      <c r="AG35" s="28">
        <v>249324</v>
      </c>
    </row>
    <row r="36" spans="2:33" ht="12.75">
      <c r="B36" s="25" t="s">
        <v>63</v>
      </c>
      <c r="C36" s="25"/>
      <c r="D36" s="25"/>
      <c r="E36" s="25"/>
      <c r="F36" s="25"/>
      <c r="G36" s="25"/>
      <c r="H36" s="25"/>
      <c r="I36" s="25"/>
      <c r="J36" s="25"/>
      <c r="K36" s="26" t="s">
        <v>31</v>
      </c>
      <c r="L36" s="27">
        <v>1521</v>
      </c>
      <c r="M36" s="27">
        <v>837</v>
      </c>
      <c r="N36" s="27">
        <v>348</v>
      </c>
      <c r="O36" s="27">
        <v>221</v>
      </c>
      <c r="P36" s="27">
        <v>158</v>
      </c>
      <c r="Q36" s="27">
        <v>610</v>
      </c>
      <c r="R36" s="27">
        <v>169</v>
      </c>
      <c r="S36" s="27">
        <v>361</v>
      </c>
      <c r="T36" s="27">
        <v>293</v>
      </c>
      <c r="U36" s="27">
        <v>710</v>
      </c>
      <c r="V36" s="27">
        <v>141</v>
      </c>
      <c r="W36" s="27">
        <v>78</v>
      </c>
      <c r="X36" s="27">
        <v>887</v>
      </c>
      <c r="Y36" s="27">
        <v>645</v>
      </c>
      <c r="Z36" s="27">
        <v>444</v>
      </c>
      <c r="AA36" s="27">
        <v>102</v>
      </c>
      <c r="AB36" s="27">
        <v>211</v>
      </c>
      <c r="AC36" s="27">
        <v>105</v>
      </c>
      <c r="AD36" s="27">
        <v>178</v>
      </c>
      <c r="AE36" s="27">
        <v>377</v>
      </c>
      <c r="AF36" s="28">
        <f t="shared" si="0"/>
        <v>8396</v>
      </c>
      <c r="AG36" s="28">
        <v>215713</v>
      </c>
    </row>
    <row r="37" spans="2:33" ht="12.75">
      <c r="B37" s="25" t="s">
        <v>64</v>
      </c>
      <c r="C37" s="25"/>
      <c r="D37" s="25"/>
      <c r="E37" s="25"/>
      <c r="F37" s="25"/>
      <c r="G37" s="25"/>
      <c r="H37" s="25"/>
      <c r="I37" s="25"/>
      <c r="J37" s="25"/>
      <c r="K37" s="26" t="s">
        <v>32</v>
      </c>
      <c r="L37" s="27">
        <v>3385</v>
      </c>
      <c r="M37" s="27">
        <v>1720</v>
      </c>
      <c r="N37" s="27">
        <v>825</v>
      </c>
      <c r="O37" s="27">
        <v>432</v>
      </c>
      <c r="P37" s="27">
        <v>391</v>
      </c>
      <c r="Q37" s="27">
        <v>1316</v>
      </c>
      <c r="R37" s="27">
        <v>372</v>
      </c>
      <c r="S37" s="27">
        <v>834</v>
      </c>
      <c r="T37" s="27">
        <v>753</v>
      </c>
      <c r="U37" s="27">
        <v>1703</v>
      </c>
      <c r="V37" s="27">
        <v>334</v>
      </c>
      <c r="W37" s="27">
        <v>183</v>
      </c>
      <c r="X37" s="27">
        <v>1944</v>
      </c>
      <c r="Y37" s="27">
        <v>1428</v>
      </c>
      <c r="Z37" s="27">
        <v>957</v>
      </c>
      <c r="AA37" s="27">
        <v>226</v>
      </c>
      <c r="AB37" s="27">
        <v>491</v>
      </c>
      <c r="AC37" s="27">
        <v>232</v>
      </c>
      <c r="AD37" s="27">
        <v>397</v>
      </c>
      <c r="AE37" s="27">
        <v>868</v>
      </c>
      <c r="AF37" s="28">
        <f t="shared" si="0"/>
        <v>18791</v>
      </c>
      <c r="AG37" s="28">
        <v>498067</v>
      </c>
    </row>
    <row r="38" spans="2:33" ht="12.75">
      <c r="B38" s="25" t="s">
        <v>65</v>
      </c>
      <c r="C38" s="25"/>
      <c r="D38" s="25"/>
      <c r="E38" s="25"/>
      <c r="F38" s="25"/>
      <c r="G38" s="25"/>
      <c r="H38" s="25"/>
      <c r="I38" s="25"/>
      <c r="J38" s="25"/>
      <c r="K38" s="26" t="s">
        <v>33</v>
      </c>
      <c r="L38" s="27">
        <v>40281</v>
      </c>
      <c r="M38" s="27">
        <v>9144</v>
      </c>
      <c r="N38" s="27">
        <v>10458</v>
      </c>
      <c r="O38" s="27">
        <v>4457</v>
      </c>
      <c r="P38" s="27">
        <v>2257</v>
      </c>
      <c r="Q38" s="27">
        <v>5216</v>
      </c>
      <c r="R38" s="27">
        <v>2021</v>
      </c>
      <c r="S38" s="27">
        <v>8581</v>
      </c>
      <c r="T38" s="27">
        <v>13328</v>
      </c>
      <c r="U38" s="27">
        <v>8724</v>
      </c>
      <c r="V38" s="27">
        <v>1837</v>
      </c>
      <c r="W38" s="27">
        <v>3408</v>
      </c>
      <c r="X38" s="27">
        <v>16154</v>
      </c>
      <c r="Y38" s="27">
        <v>11259</v>
      </c>
      <c r="Z38" s="27">
        <v>8784</v>
      </c>
      <c r="AA38" s="27">
        <v>2240</v>
      </c>
      <c r="AB38" s="27">
        <v>5763</v>
      </c>
      <c r="AC38" s="27">
        <v>2237</v>
      </c>
      <c r="AD38" s="27">
        <v>2994</v>
      </c>
      <c r="AE38" s="27">
        <v>6728</v>
      </c>
      <c r="AF38" s="28">
        <f t="shared" si="0"/>
        <v>165871</v>
      </c>
      <c r="AG38" s="28">
        <v>5184835</v>
      </c>
    </row>
    <row r="39" spans="2:33" ht="12.75">
      <c r="B39" s="25" t="s">
        <v>66</v>
      </c>
      <c r="C39" s="25"/>
      <c r="D39" s="25"/>
      <c r="E39" s="25"/>
      <c r="F39" s="25"/>
      <c r="G39" s="25"/>
      <c r="H39" s="25"/>
      <c r="I39" s="25"/>
      <c r="J39" s="25"/>
      <c r="K39" s="26" t="s">
        <v>34</v>
      </c>
      <c r="L39" s="27">
        <v>25114</v>
      </c>
      <c r="M39" s="27">
        <v>32073</v>
      </c>
      <c r="N39" s="27">
        <v>5570</v>
      </c>
      <c r="O39" s="27">
        <v>6226</v>
      </c>
      <c r="P39" s="27">
        <v>5388</v>
      </c>
      <c r="Q39" s="27">
        <v>26986</v>
      </c>
      <c r="R39" s="27">
        <v>7856</v>
      </c>
      <c r="S39" s="27">
        <v>9140</v>
      </c>
      <c r="T39" s="27">
        <v>2813</v>
      </c>
      <c r="U39" s="27">
        <v>29133</v>
      </c>
      <c r="V39" s="27">
        <v>5326</v>
      </c>
      <c r="W39" s="27">
        <v>558</v>
      </c>
      <c r="X39" s="27">
        <v>26789</v>
      </c>
      <c r="Y39" s="27">
        <v>18575</v>
      </c>
      <c r="Z39" s="27">
        <v>9581</v>
      </c>
      <c r="AA39" s="27">
        <v>3884</v>
      </c>
      <c r="AB39" s="27">
        <v>3666</v>
      </c>
      <c r="AC39" s="27">
        <v>3040</v>
      </c>
      <c r="AD39" s="27">
        <v>5780</v>
      </c>
      <c r="AE39" s="27">
        <v>10576</v>
      </c>
      <c r="AF39" s="28">
        <f t="shared" si="0"/>
        <v>238074</v>
      </c>
      <c r="AG39" s="28">
        <v>6052361</v>
      </c>
    </row>
    <row r="40" spans="2:33" ht="12.75">
      <c r="B40" s="29"/>
      <c r="C40" s="29"/>
      <c r="D40" s="29"/>
      <c r="E40" s="29"/>
      <c r="F40" s="29"/>
      <c r="G40" s="29"/>
      <c r="H40" s="29"/>
      <c r="I40" s="29"/>
      <c r="J40" s="29"/>
      <c r="K40" s="30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2"/>
      <c r="AG40" s="32"/>
    </row>
    <row r="41" spans="2:33" ht="12.75">
      <c r="B41" s="25" t="s">
        <v>67</v>
      </c>
      <c r="C41" s="25"/>
      <c r="D41" s="25"/>
      <c r="E41" s="25"/>
      <c r="F41" s="25"/>
      <c r="G41" s="25"/>
      <c r="H41" s="25"/>
      <c r="I41" s="25"/>
      <c r="J41" s="25"/>
      <c r="K41" s="26" t="s">
        <v>35</v>
      </c>
      <c r="L41" s="33">
        <f aca="true" t="shared" si="1" ref="L41:Y41">(L22/L21)*100</f>
        <v>48.50982491016133</v>
      </c>
      <c r="M41" s="33">
        <f t="shared" si="1"/>
        <v>49.778004221559065</v>
      </c>
      <c r="N41" s="33">
        <f t="shared" si="1"/>
        <v>49.36361367606688</v>
      </c>
      <c r="O41" s="33">
        <f t="shared" si="1"/>
        <v>47.99213704015726</v>
      </c>
      <c r="P41" s="33">
        <f t="shared" si="1"/>
        <v>48.01831262262917</v>
      </c>
      <c r="Q41" s="33">
        <f t="shared" si="1"/>
        <v>49.465871684988514</v>
      </c>
      <c r="R41" s="33">
        <f t="shared" si="1"/>
        <v>50.9972663764301</v>
      </c>
      <c r="S41" s="33">
        <f t="shared" si="1"/>
        <v>48.761356582585634</v>
      </c>
      <c r="T41" s="33">
        <f t="shared" si="1"/>
        <v>48.80738492038907</v>
      </c>
      <c r="U41" s="33">
        <f t="shared" si="1"/>
        <v>49.14546847346594</v>
      </c>
      <c r="V41" s="33">
        <f t="shared" si="1"/>
        <v>49.74172832612034</v>
      </c>
      <c r="W41" s="33">
        <f t="shared" si="1"/>
        <v>48.86535552193646</v>
      </c>
      <c r="X41" s="33">
        <f t="shared" si="1"/>
        <v>49.747339496541926</v>
      </c>
      <c r="Y41" s="33">
        <f t="shared" si="1"/>
        <v>50.372058724944694</v>
      </c>
      <c r="Z41" s="33">
        <f aca="true" t="shared" si="2" ref="Z41:AF41">(Z22/Z21)*100</f>
        <v>50.38932752518377</v>
      </c>
      <c r="AA41" s="33">
        <f t="shared" si="2"/>
        <v>51.910516002612674</v>
      </c>
      <c r="AB41" s="33">
        <f t="shared" si="2"/>
        <v>48.34022695938064</v>
      </c>
      <c r="AC41" s="33">
        <f t="shared" si="2"/>
        <v>49.5736213757817</v>
      </c>
      <c r="AD41" s="33">
        <f t="shared" si="2"/>
        <v>49.69227262366081</v>
      </c>
      <c r="AE41" s="33">
        <f t="shared" si="2"/>
        <v>49.994220989366625</v>
      </c>
      <c r="AF41" s="33">
        <f t="shared" si="2"/>
        <v>49.40028964339205</v>
      </c>
      <c r="AG41" s="33">
        <f>(AG22/AG21)*100</f>
        <v>48.916464569987035</v>
      </c>
    </row>
    <row r="42" spans="2:33" ht="12.75">
      <c r="B42" s="25" t="s">
        <v>68</v>
      </c>
      <c r="C42" s="25"/>
      <c r="D42" s="25"/>
      <c r="E42" s="25"/>
      <c r="F42" s="25"/>
      <c r="G42" s="25"/>
      <c r="H42" s="25"/>
      <c r="I42" s="25"/>
      <c r="J42" s="25"/>
      <c r="K42" s="26" t="s">
        <v>36</v>
      </c>
      <c r="L42" s="33">
        <f aca="true" t="shared" si="3" ref="L42:Y42">(L23/L21)*100</f>
        <v>51.49017508983867</v>
      </c>
      <c r="M42" s="33">
        <f t="shared" si="3"/>
        <v>50.22199577844093</v>
      </c>
      <c r="N42" s="33">
        <f t="shared" si="3"/>
        <v>50.63638632393312</v>
      </c>
      <c r="O42" s="33">
        <f t="shared" si="3"/>
        <v>52.00786295984274</v>
      </c>
      <c r="P42" s="33">
        <f t="shared" si="3"/>
        <v>51.98168737737083</v>
      </c>
      <c r="Q42" s="33">
        <f t="shared" si="3"/>
        <v>50.53412831501149</v>
      </c>
      <c r="R42" s="33">
        <f t="shared" si="3"/>
        <v>49.00273362356991</v>
      </c>
      <c r="S42" s="33">
        <f t="shared" si="3"/>
        <v>51.238643417414366</v>
      </c>
      <c r="T42" s="33">
        <f t="shared" si="3"/>
        <v>51.192615079610924</v>
      </c>
      <c r="U42" s="33">
        <f t="shared" si="3"/>
        <v>50.85453152653406</v>
      </c>
      <c r="V42" s="33">
        <f t="shared" si="3"/>
        <v>50.25827167387966</v>
      </c>
      <c r="W42" s="33">
        <f t="shared" si="3"/>
        <v>51.13464447806354</v>
      </c>
      <c r="X42" s="33">
        <f t="shared" si="3"/>
        <v>50.25266050345807</v>
      </c>
      <c r="Y42" s="33">
        <f t="shared" si="3"/>
        <v>49.627941275055306</v>
      </c>
      <c r="Z42" s="33">
        <f aca="true" t="shared" si="4" ref="Z42:AF42">(Z23/Z21)*100</f>
        <v>49.610672474816226</v>
      </c>
      <c r="AA42" s="33">
        <f t="shared" si="4"/>
        <v>48.089483997387326</v>
      </c>
      <c r="AB42" s="33">
        <f t="shared" si="4"/>
        <v>51.65977304061936</v>
      </c>
      <c r="AC42" s="33">
        <f t="shared" si="4"/>
        <v>50.4263786242183</v>
      </c>
      <c r="AD42" s="33">
        <f t="shared" si="4"/>
        <v>50.30772737633919</v>
      </c>
      <c r="AE42" s="33">
        <f t="shared" si="4"/>
        <v>50.005779010633375</v>
      </c>
      <c r="AF42" s="33">
        <f t="shared" si="4"/>
        <v>50.59971035660795</v>
      </c>
      <c r="AG42" s="33">
        <f>(AG23/AG21)*100</f>
        <v>51.08353543001297</v>
      </c>
    </row>
    <row r="43" spans="2:33" ht="12.75">
      <c r="B43" s="25" t="s">
        <v>69</v>
      </c>
      <c r="C43" s="25"/>
      <c r="D43" s="25"/>
      <c r="E43" s="25"/>
      <c r="F43" s="25"/>
      <c r="G43" s="25"/>
      <c r="H43" s="25"/>
      <c r="I43" s="25"/>
      <c r="J43" s="25"/>
      <c r="K43" s="26" t="s">
        <v>37</v>
      </c>
      <c r="L43" s="33">
        <f aca="true" t="shared" si="5" ref="L43:Y43">(L38/L21)*100</f>
        <v>61.59645232815964</v>
      </c>
      <c r="M43" s="33">
        <f t="shared" si="5"/>
        <v>22.185020743867824</v>
      </c>
      <c r="N43" s="33">
        <f t="shared" si="5"/>
        <v>65.24831544796605</v>
      </c>
      <c r="O43" s="33">
        <f t="shared" si="5"/>
        <v>41.720490498923525</v>
      </c>
      <c r="P43" s="33">
        <f t="shared" si="5"/>
        <v>29.522563767168087</v>
      </c>
      <c r="Q43" s="33">
        <f t="shared" si="5"/>
        <v>16.197751692441464</v>
      </c>
      <c r="R43" s="33">
        <f t="shared" si="5"/>
        <v>20.46167864736256</v>
      </c>
      <c r="S43" s="33">
        <f t="shared" si="5"/>
        <v>48.4227752384177</v>
      </c>
      <c r="T43" s="33">
        <f t="shared" si="5"/>
        <v>82.57233133015302</v>
      </c>
      <c r="U43" s="33">
        <f t="shared" si="5"/>
        <v>23.044615262699107</v>
      </c>
      <c r="V43" s="33">
        <f t="shared" si="5"/>
        <v>25.645679184699148</v>
      </c>
      <c r="W43" s="33">
        <f t="shared" si="5"/>
        <v>85.9304084720121</v>
      </c>
      <c r="X43" s="33">
        <f t="shared" si="5"/>
        <v>37.61730666231982</v>
      </c>
      <c r="Y43" s="33">
        <f t="shared" si="5"/>
        <v>37.73882147884963</v>
      </c>
      <c r="Z43" s="33">
        <f aca="true" t="shared" si="6" ref="Z43:AF43">(Z38/Z21)*100</f>
        <v>47.83011162537436</v>
      </c>
      <c r="AA43" s="33">
        <f t="shared" si="6"/>
        <v>36.57740039190072</v>
      </c>
      <c r="AB43" s="33">
        <f t="shared" si="6"/>
        <v>61.119949093223035</v>
      </c>
      <c r="AC43" s="33">
        <f t="shared" si="6"/>
        <v>42.39151032783779</v>
      </c>
      <c r="AD43" s="33">
        <f t="shared" si="6"/>
        <v>34.12354684294506</v>
      </c>
      <c r="AE43" s="33">
        <f t="shared" si="6"/>
        <v>38.881183541377716</v>
      </c>
      <c r="AF43" s="33">
        <f t="shared" si="6"/>
        <v>41.06276844619936</v>
      </c>
      <c r="AG43" s="33">
        <f>(AG38/AG21)*100</f>
        <v>46.139935620950276</v>
      </c>
    </row>
    <row r="44" spans="2:33" ht="12.75">
      <c r="B44" s="25" t="s">
        <v>70</v>
      </c>
      <c r="C44" s="25"/>
      <c r="D44" s="25"/>
      <c r="E44" s="25"/>
      <c r="F44" s="25"/>
      <c r="G44" s="25"/>
      <c r="H44" s="25"/>
      <c r="I44" s="25"/>
      <c r="J44" s="25"/>
      <c r="K44" s="26" t="s">
        <v>38</v>
      </c>
      <c r="L44" s="33">
        <f aca="true" t="shared" si="7" ref="L44:Y44">(L39/L21)*100</f>
        <v>38.40354767184036</v>
      </c>
      <c r="M44" s="33">
        <f t="shared" si="7"/>
        <v>77.81497925613218</v>
      </c>
      <c r="N44" s="33">
        <f t="shared" si="7"/>
        <v>34.75168455203394</v>
      </c>
      <c r="O44" s="33">
        <f t="shared" si="7"/>
        <v>58.279509501076475</v>
      </c>
      <c r="P44" s="33">
        <f t="shared" si="7"/>
        <v>70.47743623283192</v>
      </c>
      <c r="Q44" s="33">
        <f t="shared" si="7"/>
        <v>83.80224830755853</v>
      </c>
      <c r="R44" s="33">
        <f t="shared" si="7"/>
        <v>79.53832135263744</v>
      </c>
      <c r="S44" s="33">
        <f t="shared" si="7"/>
        <v>51.57722476158231</v>
      </c>
      <c r="T44" s="33">
        <f t="shared" si="7"/>
        <v>17.427668669846973</v>
      </c>
      <c r="U44" s="33">
        <f t="shared" si="7"/>
        <v>76.95538473730089</v>
      </c>
      <c r="V44" s="33">
        <f t="shared" si="7"/>
        <v>74.35432081530085</v>
      </c>
      <c r="W44" s="33">
        <f t="shared" si="7"/>
        <v>14.069591527987896</v>
      </c>
      <c r="X44" s="33">
        <f t="shared" si="7"/>
        <v>62.38269333768018</v>
      </c>
      <c r="Y44" s="33">
        <f t="shared" si="7"/>
        <v>62.26117852115036</v>
      </c>
      <c r="Z44" s="33">
        <f aca="true" t="shared" si="8" ref="Z44:AF44">(Z39/Z21)*100</f>
        <v>52.16988837462565</v>
      </c>
      <c r="AA44" s="33">
        <f t="shared" si="8"/>
        <v>63.42259960809928</v>
      </c>
      <c r="AB44" s="33">
        <f t="shared" si="8"/>
        <v>38.880050906776965</v>
      </c>
      <c r="AC44" s="33">
        <f t="shared" si="8"/>
        <v>57.60848967216221</v>
      </c>
      <c r="AD44" s="33">
        <f t="shared" si="8"/>
        <v>65.87645315705494</v>
      </c>
      <c r="AE44" s="33">
        <f t="shared" si="8"/>
        <v>61.118816458622284</v>
      </c>
      <c r="AF44" s="33">
        <f t="shared" si="8"/>
        <v>58.93723155380064</v>
      </c>
      <c r="AG44" s="33">
        <f>(AG39/AG21)*100</f>
        <v>53.860064379049724</v>
      </c>
    </row>
    <row r="45" spans="2:33" ht="12.75">
      <c r="B45" s="25" t="s">
        <v>71</v>
      </c>
      <c r="C45" s="25"/>
      <c r="D45" s="25"/>
      <c r="E45" s="25"/>
      <c r="F45" s="25"/>
      <c r="G45" s="25"/>
      <c r="H45" s="25"/>
      <c r="I45" s="25"/>
      <c r="J45" s="25"/>
      <c r="K45" s="26" t="s">
        <v>39</v>
      </c>
      <c r="L45" s="33">
        <f aca="true" t="shared" si="9" ref="L45:Y45">(L24+L25+L26+L36+L37)/(L27+L28+L29+L30+L31+L32+L33+L34+L35)</f>
        <v>0.8463254185606596</v>
      </c>
      <c r="M45" s="33">
        <f t="shared" si="9"/>
        <v>0.9976251635729172</v>
      </c>
      <c r="N45" s="33">
        <f t="shared" si="9"/>
        <v>0.9406707833878194</v>
      </c>
      <c r="O45" s="33">
        <f t="shared" si="9"/>
        <v>0.9864261807363333</v>
      </c>
      <c r="P45" s="33">
        <f t="shared" si="9"/>
        <v>1.1089655172413793</v>
      </c>
      <c r="Q45" s="33">
        <f t="shared" si="9"/>
        <v>1.0776824311245887</v>
      </c>
      <c r="R45" s="33">
        <f t="shared" si="9"/>
        <v>1.082876423450021</v>
      </c>
      <c r="S45" s="33">
        <f t="shared" si="9"/>
        <v>0.9056887837401871</v>
      </c>
      <c r="T45" s="33">
        <f t="shared" si="9"/>
        <v>1.0048441187430133</v>
      </c>
      <c r="U45" s="33">
        <f t="shared" si="9"/>
        <v>1.0293218976145806</v>
      </c>
      <c r="V45" s="33">
        <f t="shared" si="9"/>
        <v>1.2454545454545454</v>
      </c>
      <c r="W45" s="33">
        <f t="shared" si="9"/>
        <v>0.9012464046021093</v>
      </c>
      <c r="X45" s="33">
        <f t="shared" si="9"/>
        <v>1.1808440404245595</v>
      </c>
      <c r="Y45" s="33">
        <f t="shared" si="9"/>
        <v>0.991854720256376</v>
      </c>
      <c r="Z45" s="33">
        <f aca="true" t="shared" si="10" ref="Z45:AF45">(Z24+Z25+Z26+Z36+Z37)/(Z27+Z28+Z29+Z30+Z31+Z32+Z33+Z34+Z35)</f>
        <v>1.109222464683588</v>
      </c>
      <c r="AA45" s="33">
        <f t="shared" si="10"/>
        <v>1.0271433300231712</v>
      </c>
      <c r="AB45" s="33">
        <f t="shared" si="10"/>
        <v>0.959069187616871</v>
      </c>
      <c r="AC45" s="33">
        <f t="shared" si="10"/>
        <v>1.0118185284025925</v>
      </c>
      <c r="AD45" s="33">
        <f t="shared" si="10"/>
        <v>1.0433162552398696</v>
      </c>
      <c r="AE45" s="33">
        <f t="shared" si="10"/>
        <v>1.0865790425660196</v>
      </c>
      <c r="AF45" s="33">
        <f t="shared" si="10"/>
        <v>1.0071202846126326</v>
      </c>
      <c r="AG45" s="33">
        <f>(AG24+AG25+AG26+AG36+AG37)/(AG27+AG28+AG29+AG30+AG31+AG32+AG33+AG34+AG35)</f>
        <v>0.946375745986547</v>
      </c>
    </row>
  </sheetData>
  <mergeCells count="54">
    <mergeCell ref="AG17:AG18"/>
    <mergeCell ref="B19:J19"/>
    <mergeCell ref="A1:P1"/>
    <mergeCell ref="A2:P2"/>
    <mergeCell ref="A3:P3"/>
    <mergeCell ref="A4:P4"/>
    <mergeCell ref="A6:E6"/>
    <mergeCell ref="F6:H6"/>
    <mergeCell ref="J11:L11"/>
    <mergeCell ref="L17:L18"/>
    <mergeCell ref="M17:M18"/>
    <mergeCell ref="N17:N18"/>
    <mergeCell ref="O17:O18"/>
    <mergeCell ref="P17:P18"/>
    <mergeCell ref="W17:W18"/>
    <mergeCell ref="X17:X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Y17:Y18"/>
    <mergeCell ref="Z17:Z18"/>
    <mergeCell ref="AA17:AA18"/>
    <mergeCell ref="AB17:AB18"/>
    <mergeCell ref="B21:J21"/>
    <mergeCell ref="B22:J22"/>
    <mergeCell ref="B23:J23"/>
    <mergeCell ref="B24:J24"/>
    <mergeCell ref="B31:J31"/>
    <mergeCell ref="B32:J32"/>
    <mergeCell ref="B25:J25"/>
    <mergeCell ref="B26:J26"/>
    <mergeCell ref="B27:J27"/>
    <mergeCell ref="B28:J28"/>
    <mergeCell ref="B45:J45"/>
    <mergeCell ref="B37:J37"/>
    <mergeCell ref="B38:J38"/>
    <mergeCell ref="B39:J39"/>
    <mergeCell ref="B41:J41"/>
    <mergeCell ref="AF17:AF18"/>
    <mergeCell ref="B42:J42"/>
    <mergeCell ref="B43:J43"/>
    <mergeCell ref="B44:J44"/>
    <mergeCell ref="B33:J33"/>
    <mergeCell ref="B34:J34"/>
    <mergeCell ref="B35:J35"/>
    <mergeCell ref="B36:J36"/>
    <mergeCell ref="B29:J29"/>
    <mergeCell ref="B30:J30"/>
  </mergeCells>
  <printOptions/>
  <pageMargins left="0.75" right="0.75" top="1" bottom="1" header="0" footer="0"/>
  <pageSetup fitToHeight="1" fitToWidth="1" horizontalDpi="300" verticalDpi="300" orientation="landscape" paperSize="5" scale="53" r:id="rId3"/>
  <ignoredErrors>
    <ignoredError sqref="L19:AF19" numberStoredAsText="1"/>
  </ignoredErrors>
  <legacyDrawing r:id="rId2"/>
  <oleObjects>
    <oleObject progId="" shapeId="1791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2006-12-04T21:24:54Z</cp:lastPrinted>
  <dcterms:created xsi:type="dcterms:W3CDTF">2005-09-23T17:17:30Z</dcterms:created>
  <dcterms:modified xsi:type="dcterms:W3CDTF">2007-07-10T18:44:03Z</dcterms:modified>
  <cp:category/>
  <cp:version/>
  <cp:contentType/>
  <cp:contentStatus/>
</cp:coreProperties>
</file>