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09" sheetId="1" r:id="rId1"/>
  </sheets>
  <definedNames>
    <definedName name="_xlnm.Print_Area" localSheetId="0">'13_09'!$A$1:$AD$57</definedName>
  </definedNames>
  <calcPr fullCalcOnLoad="1"/>
</workbook>
</file>

<file path=xl/sharedStrings.xml><?xml version="1.0" encoding="utf-8"?>
<sst xmlns="http://schemas.openxmlformats.org/spreadsheetml/2006/main" count="144" uniqueCount="144">
  <si>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</si>
  <si>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</si>
  <si>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</si>
  <si>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</si>
  <si>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</si>
  <si>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</si>
  <si>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</si>
  <si>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</si>
  <si>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</si>
  <si>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</si>
  <si>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</si>
  <si>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</si>
  <si>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</si>
  <si>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</si>
  <si>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</si>
  <si>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</si>
  <si>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</si>
  <si>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</si>
  <si>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</si>
  <si>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</si>
  <si>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</si>
  <si>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</si>
  <si>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</si>
  <si>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</si>
  <si>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</si>
  <si>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</si>
  <si>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</si>
  <si>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</si>
  <si>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</si>
  <si>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</si>
  <si>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</si>
  <si>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</si>
  <si>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</si>
  <si>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</si>
  <si>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</si>
  <si>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</si>
  <si>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</si>
  <si>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</si>
  <si>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</si>
  <si>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</si>
  <si>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</si>
  <si>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</si>
  <si>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</si>
  <si>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</si>
  <si>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</si>
  <si>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</si>
  <si>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</si>
  <si>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</si>
  <si>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</si>
  <si>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</si>
  <si>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</si>
  <si>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</si>
  <si>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</si>
  <si>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</si>
  <si>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</si>
  <si>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</si>
  <si>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</si>
  <si>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</si>
  <si>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</si>
  <si>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</si>
  <si>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</si>
  <si>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</si>
  <si>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</si>
  <si>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</si>
  <si>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</si>
  <si>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</si>
  <si>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</si>
  <si>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</si>
  <si>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</si>
  <si>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</si>
  <si>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</si>
  <si>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</si>
  <si>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</si>
  <si>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</si>
  <si>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</si>
  <si>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</si>
  <si>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</si>
  <si>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</si>
  <si>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</si>
  <si>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</si>
  <si>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</si>
  <si>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</si>
  <si>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</si>
  <si>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</si>
  <si>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</si>
  <si>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</si>
  <si>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</si>
  <si>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</si>
  <si>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</si>
  <si>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</si>
  <si>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</si>
  <si>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</si>
  <si>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</si>
  <si>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</si>
  <si>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</si>
  <si>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</si>
  <si>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</si>
  <si>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</si>
  <si>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</si>
  <si>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</si>
  <si>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</si>
  <si>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</si>
  <si>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</si>
  <si>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</si>
  <si>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</si>
  <si>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</si>
  <si>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</si>
  <si>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</si>
  <si>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</si>
  <si>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</si>
  <si>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</si>
  <si>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</si>
  <si>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</si>
  <si>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</si>
  <si>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</si>
  <si>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</si>
  <si>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</si>
  <si>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</si>
  <si>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</si>
  <si>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</si>
  <si>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</si>
  <si>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</si>
  <si>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</si>
  <si>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</si>
  <si>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</si>
  <si>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</si>
  <si>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</si>
  <si>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</si>
  <si>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</si>
  <si>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</si>
  <si>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</si>
  <si>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</si>
  <si>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</si>
  <si>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</si>
  <si>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</si>
  <si>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</si>
  <si>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</si>
  <si>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</si>
  <si>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</si>
  <si>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</si>
  <si>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</si>
  <si>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</si>
  <si>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13 - 09</t>
  </si>
  <si>
    <t>Municipios del Departamento de Quetzaltenango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</si>
</sst>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333375</xdr:colOff>
      <xdr:row>4</xdr:row>
      <xdr:rowOff>9525</xdr:rowOff>
    </xdr:from>
    <xdr:to>
      <xdr:col>24</xdr:col>
      <xdr:colOff>409575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9755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="40" zoomScaleNormal="40" workbookViewId="0" topLeftCell="I1">
      <selection activeCell="V56" sqref="V5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6" max="6" width="12.57421875" style="0" customWidth="1"/>
    <col min="7" max="7" width="12.28125" style="0" customWidth="1"/>
    <col min="24" max="24" width="13.421875" style="0" customWidth="1"/>
    <col min="30" max="30" width="14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41" t="s">
        <v>4</v>
      </c>
      <c r="B6" s="42"/>
      <c r="D6" s="43" t="s">
        <v>142</v>
      </c>
      <c r="E6" s="44"/>
    </row>
    <row r="7" s="6" customFormat="1" ht="12"/>
    <row r="8" spans="2:22" s="6" customFormat="1" ht="12.75" customHeight="1">
      <c r="B8" s="18" t="s">
        <v>7</v>
      </c>
      <c r="C8" s="19"/>
      <c r="D8" s="46" t="s">
        <v>67</v>
      </c>
      <c r="E8" s="46"/>
      <c r="F8" s="46"/>
      <c r="G8" s="46"/>
      <c r="H8" s="46"/>
      <c r="I8" s="46"/>
      <c r="J8" s="46"/>
      <c r="K8" s="47"/>
      <c r="L8" s="38"/>
      <c r="M8" s="38"/>
      <c r="N8" s="38"/>
      <c r="O8" s="38"/>
      <c r="P8" s="38"/>
      <c r="Q8" s="38"/>
      <c r="R8" s="38"/>
      <c r="S8" s="38"/>
      <c r="T8" s="38"/>
      <c r="U8" s="38"/>
      <c r="V8" s="7"/>
    </row>
    <row r="9" spans="2:22" s="8" customFormat="1" ht="12.75" customHeight="1">
      <c r="B9" s="20" t="s">
        <v>68</v>
      </c>
      <c r="C9" s="21"/>
      <c r="D9" s="48" t="s">
        <v>69</v>
      </c>
      <c r="E9" s="48"/>
      <c r="F9" s="48"/>
      <c r="G9" s="48"/>
      <c r="H9" s="48"/>
      <c r="I9" s="48"/>
      <c r="J9" s="48"/>
      <c r="K9" s="49"/>
      <c r="L9" s="37"/>
      <c r="M9" s="37"/>
      <c r="N9" s="37"/>
      <c r="O9" s="37"/>
      <c r="P9" s="37"/>
      <c r="Q9" s="37"/>
      <c r="R9" s="37"/>
      <c r="S9" s="37"/>
      <c r="T9" s="37"/>
      <c r="U9" s="37"/>
      <c r="V9" s="9"/>
    </row>
    <row r="10" spans="2:22" s="8" customFormat="1" ht="12.75" customHeight="1">
      <c r="B10" s="20"/>
      <c r="C10" s="21"/>
      <c r="D10" s="48" t="s">
        <v>70</v>
      </c>
      <c r="E10" s="48"/>
      <c r="F10" s="48"/>
      <c r="G10" s="48"/>
      <c r="H10" s="48"/>
      <c r="I10" s="48"/>
      <c r="J10" s="48"/>
      <c r="K10" s="49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9"/>
    </row>
    <row r="11" spans="2:22" s="6" customFormat="1" ht="12">
      <c r="B11" s="22" t="s">
        <v>5</v>
      </c>
      <c r="C11" s="14"/>
      <c r="D11" s="50" t="s">
        <v>143</v>
      </c>
      <c r="E11" s="50"/>
      <c r="F11" s="50"/>
      <c r="G11" s="50"/>
      <c r="H11" s="50"/>
      <c r="I11" s="50"/>
      <c r="J11" s="50"/>
      <c r="K11" s="51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0"/>
    </row>
    <row r="12" spans="2:22" s="6" customFormat="1" ht="12.75" customHeight="1">
      <c r="B12" s="22" t="s">
        <v>71</v>
      </c>
      <c r="C12" s="14"/>
      <c r="D12" s="52">
        <v>2005</v>
      </c>
      <c r="E12" s="52"/>
      <c r="F12" s="52"/>
      <c r="G12" s="52"/>
      <c r="H12" s="52"/>
      <c r="I12" s="52"/>
      <c r="J12" s="52"/>
      <c r="K12" s="53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0"/>
    </row>
    <row r="13" spans="2:28" s="6" customFormat="1" ht="12">
      <c r="B13" s="22" t="s">
        <v>6</v>
      </c>
      <c r="C13" s="14"/>
      <c r="D13" s="50" t="s">
        <v>72</v>
      </c>
      <c r="E13" s="50"/>
      <c r="F13" s="50"/>
      <c r="G13" s="50"/>
      <c r="H13" s="50"/>
      <c r="I13" s="50"/>
      <c r="J13" s="50"/>
      <c r="K13" s="51"/>
      <c r="L13" s="38"/>
      <c r="M13" s="38"/>
      <c r="N13" s="38"/>
      <c r="O13" s="38"/>
      <c r="P13" s="38"/>
      <c r="Q13" s="38"/>
      <c r="R13" s="38"/>
      <c r="S13" s="38"/>
      <c r="T13" s="38"/>
      <c r="U13" s="38"/>
      <c r="Y13" s="11"/>
      <c r="Z13" s="11"/>
      <c r="AA13" s="11"/>
      <c r="AB13" s="11"/>
    </row>
    <row r="14" spans="2:22" s="12" customFormat="1" ht="12">
      <c r="B14" s="23" t="s">
        <v>9</v>
      </c>
      <c r="C14" s="24"/>
      <c r="D14" s="25" t="s">
        <v>10</v>
      </c>
      <c r="E14" s="25"/>
      <c r="F14" s="25"/>
      <c r="G14" s="25"/>
      <c r="H14" s="25"/>
      <c r="I14" s="25"/>
      <c r="J14" s="25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6" spans="2:30" s="6" customFormat="1" ht="28.5" customHeight="1">
      <c r="B16" s="40"/>
      <c r="C16" s="40"/>
      <c r="D16" s="40"/>
      <c r="E16" s="13"/>
      <c r="F16" s="15" t="s">
        <v>92</v>
      </c>
      <c r="G16" s="15" t="s">
        <v>93</v>
      </c>
      <c r="H16" s="15" t="s">
        <v>94</v>
      </c>
      <c r="I16" s="15" t="s">
        <v>95</v>
      </c>
      <c r="J16" s="15" t="s">
        <v>96</v>
      </c>
      <c r="K16" s="15" t="s">
        <v>97</v>
      </c>
      <c r="L16" s="15" t="s">
        <v>98</v>
      </c>
      <c r="M16" s="15" t="s">
        <v>99</v>
      </c>
      <c r="N16" s="15" t="s">
        <v>100</v>
      </c>
      <c r="O16" s="15" t="s">
        <v>101</v>
      </c>
      <c r="P16" s="15" t="s">
        <v>102</v>
      </c>
      <c r="Q16" s="15" t="s">
        <v>103</v>
      </c>
      <c r="R16" s="15" t="s">
        <v>104</v>
      </c>
      <c r="S16" s="15" t="s">
        <v>105</v>
      </c>
      <c r="T16" s="15" t="s">
        <v>106</v>
      </c>
      <c r="U16" s="15" t="s">
        <v>107</v>
      </c>
      <c r="V16" s="15" t="s">
        <v>108</v>
      </c>
      <c r="W16" s="15" t="s">
        <v>109</v>
      </c>
      <c r="X16" s="15" t="s">
        <v>110</v>
      </c>
      <c r="Y16" s="15" t="s">
        <v>111</v>
      </c>
      <c r="Z16" s="15" t="s">
        <v>112</v>
      </c>
      <c r="AA16" s="15" t="s">
        <v>113</v>
      </c>
      <c r="AB16" s="15" t="s">
        <v>114</v>
      </c>
      <c r="AC16" s="15" t="s">
        <v>115</v>
      </c>
      <c r="AD16" s="15" t="s">
        <v>116</v>
      </c>
    </row>
    <row r="17" spans="2:30" s="6" customFormat="1" ht="12">
      <c r="B17" s="45" t="s">
        <v>8</v>
      </c>
      <c r="C17" s="45"/>
      <c r="D17" s="45"/>
      <c r="E17" s="17" t="s">
        <v>91</v>
      </c>
      <c r="F17" s="16" t="s">
        <v>117</v>
      </c>
      <c r="G17" s="16" t="s">
        <v>118</v>
      </c>
      <c r="H17" s="16" t="s">
        <v>119</v>
      </c>
      <c r="I17" s="16" t="s">
        <v>120</v>
      </c>
      <c r="J17" s="16" t="s">
        <v>121</v>
      </c>
      <c r="K17" s="16" t="s">
        <v>122</v>
      </c>
      <c r="L17" s="16" t="s">
        <v>123</v>
      </c>
      <c r="M17" s="16" t="s">
        <v>124</v>
      </c>
      <c r="N17" s="16" t="s">
        <v>125</v>
      </c>
      <c r="O17" s="16" t="s">
        <v>126</v>
      </c>
      <c r="P17" s="16" t="s">
        <v>127</v>
      </c>
      <c r="Q17" s="16" t="s">
        <v>128</v>
      </c>
      <c r="R17" s="16" t="s">
        <v>129</v>
      </c>
      <c r="S17" s="16" t="s">
        <v>130</v>
      </c>
      <c r="T17" s="16" t="s">
        <v>131</v>
      </c>
      <c r="U17" s="16" t="s">
        <v>132</v>
      </c>
      <c r="V17" s="16" t="s">
        <v>133</v>
      </c>
      <c r="W17" s="16" t="s">
        <v>134</v>
      </c>
      <c r="X17" s="16" t="s">
        <v>135</v>
      </c>
      <c r="Y17" s="16" t="s">
        <v>136</v>
      </c>
      <c r="Z17" s="16" t="s">
        <v>137</v>
      </c>
      <c r="AA17" s="16" t="s">
        <v>138</v>
      </c>
      <c r="AB17" s="16" t="s">
        <v>139</v>
      </c>
      <c r="AC17" s="16" t="s">
        <v>140</v>
      </c>
      <c r="AD17" s="16" t="s">
        <v>141</v>
      </c>
    </row>
    <row r="18" spans="2:2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30" s="6" customFormat="1" ht="12.75" customHeight="1">
      <c r="B19" s="28" t="s">
        <v>11</v>
      </c>
      <c r="C19" s="29"/>
      <c r="D19" s="29"/>
      <c r="E19" s="30" t="s">
        <v>73</v>
      </c>
      <c r="F19" s="33">
        <v>26268</v>
      </c>
      <c r="G19" s="34">
        <v>3326</v>
      </c>
      <c r="H19" s="34">
        <v>4658</v>
      </c>
      <c r="I19" s="34">
        <v>7045</v>
      </c>
      <c r="J19" s="34">
        <v>1729</v>
      </c>
      <c r="K19" s="34">
        <v>4802</v>
      </c>
      <c r="L19" s="34">
        <v>2640</v>
      </c>
      <c r="M19" s="34">
        <v>1677</v>
      </c>
      <c r="N19" s="34">
        <v>10557</v>
      </c>
      <c r="O19" s="34">
        <v>1374</v>
      </c>
      <c r="P19" s="34">
        <v>3847</v>
      </c>
      <c r="Q19" s="34">
        <v>5662</v>
      </c>
      <c r="R19" s="34">
        <v>1845</v>
      </c>
      <c r="S19" s="34">
        <v>6325</v>
      </c>
      <c r="T19" s="34">
        <v>2456</v>
      </c>
      <c r="U19" s="34">
        <v>2294</v>
      </c>
      <c r="V19" s="34">
        <v>7995</v>
      </c>
      <c r="W19" s="34">
        <v>1702</v>
      </c>
      <c r="X19" s="34">
        <v>5180</v>
      </c>
      <c r="Y19" s="34">
        <v>20473</v>
      </c>
      <c r="Z19" s="34">
        <v>6937</v>
      </c>
      <c r="AA19" s="34">
        <v>3349</v>
      </c>
      <c r="AB19" s="34">
        <v>2700</v>
      </c>
      <c r="AC19" s="34">
        <v>2969</v>
      </c>
      <c r="AD19" s="35">
        <f aca="true" t="shared" si="0" ref="AD19:AD27">SUM(F19:AC19)</f>
        <v>137810</v>
      </c>
    </row>
    <row r="20" spans="2:30" s="6" customFormat="1" ht="12.75" customHeight="1">
      <c r="B20" s="28" t="s">
        <v>12</v>
      </c>
      <c r="C20" s="29"/>
      <c r="D20" s="29"/>
      <c r="E20" s="30" t="s">
        <v>74</v>
      </c>
      <c r="F20" s="33">
        <v>13293</v>
      </c>
      <c r="G20" s="34">
        <v>1674</v>
      </c>
      <c r="H20" s="34">
        <v>2413</v>
      </c>
      <c r="I20" s="34">
        <v>3697</v>
      </c>
      <c r="J20" s="34">
        <v>861</v>
      </c>
      <c r="K20" s="34">
        <v>2438</v>
      </c>
      <c r="L20" s="34">
        <v>1392</v>
      </c>
      <c r="M20" s="34">
        <v>860</v>
      </c>
      <c r="N20" s="34">
        <v>5285</v>
      </c>
      <c r="O20" s="34">
        <v>713</v>
      </c>
      <c r="P20" s="34">
        <v>1954</v>
      </c>
      <c r="Q20" s="34">
        <v>2864</v>
      </c>
      <c r="R20" s="34">
        <v>1023</v>
      </c>
      <c r="S20" s="34">
        <v>3203</v>
      </c>
      <c r="T20" s="34">
        <v>1213</v>
      </c>
      <c r="U20" s="34">
        <v>1192</v>
      </c>
      <c r="V20" s="34">
        <v>4291</v>
      </c>
      <c r="W20" s="34">
        <v>887</v>
      </c>
      <c r="X20" s="34">
        <v>2688</v>
      </c>
      <c r="Y20" s="34">
        <v>10659</v>
      </c>
      <c r="Z20" s="34">
        <v>3613</v>
      </c>
      <c r="AA20" s="34">
        <v>1779</v>
      </c>
      <c r="AB20" s="34">
        <v>1403</v>
      </c>
      <c r="AC20" s="34">
        <v>1565</v>
      </c>
      <c r="AD20" s="35">
        <f t="shared" si="0"/>
        <v>70960</v>
      </c>
    </row>
    <row r="21" spans="2:30" s="6" customFormat="1" ht="12.75" customHeight="1">
      <c r="B21" s="28" t="s">
        <v>13</v>
      </c>
      <c r="C21" s="29"/>
      <c r="D21" s="29"/>
      <c r="E21" s="30" t="s">
        <v>90</v>
      </c>
      <c r="F21" s="33">
        <v>12975</v>
      </c>
      <c r="G21" s="34">
        <v>1652</v>
      </c>
      <c r="H21" s="34">
        <v>2245</v>
      </c>
      <c r="I21" s="34">
        <v>3348</v>
      </c>
      <c r="J21" s="34">
        <v>868</v>
      </c>
      <c r="K21" s="34">
        <v>2364</v>
      </c>
      <c r="L21" s="34">
        <v>1248</v>
      </c>
      <c r="M21" s="34">
        <v>817</v>
      </c>
      <c r="N21" s="34">
        <v>5272</v>
      </c>
      <c r="O21" s="34">
        <v>661</v>
      </c>
      <c r="P21" s="34">
        <v>1893</v>
      </c>
      <c r="Q21" s="34">
        <v>2798</v>
      </c>
      <c r="R21" s="34">
        <v>822</v>
      </c>
      <c r="S21" s="34">
        <v>3122</v>
      </c>
      <c r="T21" s="34">
        <v>1243</v>
      </c>
      <c r="U21" s="34">
        <v>1102</v>
      </c>
      <c r="V21" s="34">
        <v>3704</v>
      </c>
      <c r="W21" s="34">
        <v>815</v>
      </c>
      <c r="X21" s="34">
        <v>2492</v>
      </c>
      <c r="Y21" s="34">
        <v>9814</v>
      </c>
      <c r="Z21" s="34">
        <v>3324</v>
      </c>
      <c r="AA21" s="34">
        <v>1570</v>
      </c>
      <c r="AB21" s="34">
        <v>1297</v>
      </c>
      <c r="AC21" s="34">
        <v>1404</v>
      </c>
      <c r="AD21" s="35">
        <f t="shared" si="0"/>
        <v>66850</v>
      </c>
    </row>
    <row r="22" spans="2:30" s="6" customFormat="1" ht="12.75" customHeight="1">
      <c r="B22" s="28" t="s">
        <v>14</v>
      </c>
      <c r="C22" s="29"/>
      <c r="D22" s="29"/>
      <c r="E22" s="30" t="s">
        <v>75</v>
      </c>
      <c r="F22" s="33">
        <v>13971</v>
      </c>
      <c r="G22" s="34">
        <v>1074</v>
      </c>
      <c r="H22" s="34">
        <v>863</v>
      </c>
      <c r="I22" s="34">
        <v>1788</v>
      </c>
      <c r="J22" s="34">
        <v>436</v>
      </c>
      <c r="K22" s="34">
        <v>907</v>
      </c>
      <c r="L22" s="34">
        <v>196</v>
      </c>
      <c r="M22" s="34">
        <v>85</v>
      </c>
      <c r="N22" s="34">
        <v>1849</v>
      </c>
      <c r="O22" s="34">
        <v>347</v>
      </c>
      <c r="P22" s="34">
        <v>365</v>
      </c>
      <c r="Q22" s="34">
        <v>579</v>
      </c>
      <c r="R22" s="34">
        <v>238</v>
      </c>
      <c r="S22" s="34">
        <v>1285</v>
      </c>
      <c r="T22" s="34">
        <v>413</v>
      </c>
      <c r="U22" s="34">
        <v>205</v>
      </c>
      <c r="V22" s="34">
        <v>1440</v>
      </c>
      <c r="W22" s="34">
        <v>280</v>
      </c>
      <c r="X22" s="34">
        <v>832</v>
      </c>
      <c r="Y22" s="34">
        <v>4519</v>
      </c>
      <c r="Z22" s="34">
        <v>852</v>
      </c>
      <c r="AA22" s="34">
        <v>630</v>
      </c>
      <c r="AB22" s="34">
        <v>461</v>
      </c>
      <c r="AC22" s="34">
        <v>368</v>
      </c>
      <c r="AD22" s="35">
        <f t="shared" si="0"/>
        <v>33983</v>
      </c>
    </row>
    <row r="23" spans="2:30" s="6" customFormat="1" ht="12.75" customHeight="1">
      <c r="B23" s="28" t="s">
        <v>15</v>
      </c>
      <c r="C23" s="29"/>
      <c r="D23" s="29"/>
      <c r="E23" s="30" t="s">
        <v>76</v>
      </c>
      <c r="F23" s="33">
        <v>7302</v>
      </c>
      <c r="G23" s="34">
        <v>547</v>
      </c>
      <c r="H23" s="34">
        <v>470</v>
      </c>
      <c r="I23" s="34">
        <v>895</v>
      </c>
      <c r="J23" s="34">
        <v>182</v>
      </c>
      <c r="K23" s="34">
        <v>477</v>
      </c>
      <c r="L23" s="34">
        <v>96</v>
      </c>
      <c r="M23" s="34">
        <v>47</v>
      </c>
      <c r="N23" s="34">
        <v>877</v>
      </c>
      <c r="O23" s="34">
        <v>166</v>
      </c>
      <c r="P23" s="34">
        <v>170</v>
      </c>
      <c r="Q23" s="34">
        <v>303</v>
      </c>
      <c r="R23" s="34">
        <v>163</v>
      </c>
      <c r="S23" s="34">
        <v>686</v>
      </c>
      <c r="T23" s="34">
        <v>200</v>
      </c>
      <c r="U23" s="34">
        <v>118</v>
      </c>
      <c r="V23" s="34">
        <v>829</v>
      </c>
      <c r="W23" s="34">
        <v>126</v>
      </c>
      <c r="X23" s="34">
        <v>481</v>
      </c>
      <c r="Y23" s="34">
        <v>2498</v>
      </c>
      <c r="Z23" s="34">
        <v>519</v>
      </c>
      <c r="AA23" s="34">
        <v>347</v>
      </c>
      <c r="AB23" s="34">
        <v>245</v>
      </c>
      <c r="AC23" s="34">
        <v>185</v>
      </c>
      <c r="AD23" s="35">
        <f t="shared" si="0"/>
        <v>17929</v>
      </c>
    </row>
    <row r="24" spans="2:30" s="6" customFormat="1" ht="12.75" customHeight="1">
      <c r="B24" s="28" t="s">
        <v>16</v>
      </c>
      <c r="C24" s="29"/>
      <c r="D24" s="29"/>
      <c r="E24" s="30" t="s">
        <v>77</v>
      </c>
      <c r="F24" s="33">
        <v>6669</v>
      </c>
      <c r="G24" s="34">
        <v>527</v>
      </c>
      <c r="H24" s="34">
        <v>393</v>
      </c>
      <c r="I24" s="34">
        <v>893</v>
      </c>
      <c r="J24" s="34">
        <v>254</v>
      </c>
      <c r="K24" s="34">
        <v>430</v>
      </c>
      <c r="L24" s="34">
        <v>100</v>
      </c>
      <c r="M24" s="34">
        <v>38</v>
      </c>
      <c r="N24" s="34">
        <v>972</v>
      </c>
      <c r="O24" s="34">
        <v>181</v>
      </c>
      <c r="P24" s="34">
        <v>195</v>
      </c>
      <c r="Q24" s="34">
        <v>276</v>
      </c>
      <c r="R24" s="34">
        <v>75</v>
      </c>
      <c r="S24" s="34">
        <v>599</v>
      </c>
      <c r="T24" s="34">
        <v>213</v>
      </c>
      <c r="U24" s="34">
        <v>87</v>
      </c>
      <c r="V24" s="34">
        <v>611</v>
      </c>
      <c r="W24" s="34">
        <v>154</v>
      </c>
      <c r="X24" s="34">
        <v>351</v>
      </c>
      <c r="Y24" s="34">
        <v>2021</v>
      </c>
      <c r="Z24" s="34">
        <v>333</v>
      </c>
      <c r="AA24" s="34">
        <v>283</v>
      </c>
      <c r="AB24" s="34">
        <v>216</v>
      </c>
      <c r="AC24" s="34">
        <v>183</v>
      </c>
      <c r="AD24" s="35">
        <f t="shared" si="0"/>
        <v>16054</v>
      </c>
    </row>
    <row r="25" spans="2:30" s="6" customFormat="1" ht="12.75" customHeight="1">
      <c r="B25" s="28" t="s">
        <v>17</v>
      </c>
      <c r="C25" s="29"/>
      <c r="D25" s="29"/>
      <c r="E25" s="30" t="s">
        <v>78</v>
      </c>
      <c r="F25" s="33">
        <v>14957</v>
      </c>
      <c r="G25" s="34">
        <v>0</v>
      </c>
      <c r="H25" s="34">
        <v>0</v>
      </c>
      <c r="I25" s="34">
        <v>288</v>
      </c>
      <c r="J25" s="34">
        <v>221</v>
      </c>
      <c r="K25" s="34">
        <v>359</v>
      </c>
      <c r="L25" s="34">
        <v>0</v>
      </c>
      <c r="M25" s="34">
        <v>0</v>
      </c>
      <c r="N25" s="34">
        <v>428</v>
      </c>
      <c r="O25" s="34">
        <v>0</v>
      </c>
      <c r="P25" s="34">
        <v>0</v>
      </c>
      <c r="Q25" s="34">
        <v>0</v>
      </c>
      <c r="R25" s="34">
        <v>0</v>
      </c>
      <c r="S25" s="34">
        <v>14</v>
      </c>
      <c r="T25" s="34">
        <v>15</v>
      </c>
      <c r="U25" s="34">
        <v>0</v>
      </c>
      <c r="V25" s="34">
        <v>46</v>
      </c>
      <c r="W25" s="34">
        <v>0</v>
      </c>
      <c r="X25" s="34">
        <v>36</v>
      </c>
      <c r="Y25" s="34">
        <v>4558</v>
      </c>
      <c r="Z25" s="34">
        <v>116</v>
      </c>
      <c r="AA25" s="34">
        <v>102</v>
      </c>
      <c r="AB25" s="34">
        <v>41</v>
      </c>
      <c r="AC25" s="34">
        <v>4</v>
      </c>
      <c r="AD25" s="35">
        <f t="shared" si="0"/>
        <v>21185</v>
      </c>
    </row>
    <row r="26" spans="2:30" s="6" customFormat="1" ht="12.75" customHeight="1">
      <c r="B26" s="28" t="s">
        <v>18</v>
      </c>
      <c r="C26" s="29"/>
      <c r="D26" s="29"/>
      <c r="E26" s="30" t="s">
        <v>79</v>
      </c>
      <c r="F26" s="33">
        <v>7436</v>
      </c>
      <c r="G26" s="34">
        <v>0</v>
      </c>
      <c r="H26" s="34">
        <v>0</v>
      </c>
      <c r="I26" s="34">
        <v>169</v>
      </c>
      <c r="J26" s="34">
        <v>74</v>
      </c>
      <c r="K26" s="34">
        <v>171</v>
      </c>
      <c r="L26" s="34">
        <v>0</v>
      </c>
      <c r="M26" s="34">
        <v>0</v>
      </c>
      <c r="N26" s="34">
        <v>149</v>
      </c>
      <c r="O26" s="34">
        <v>0</v>
      </c>
      <c r="P26" s="34">
        <v>0</v>
      </c>
      <c r="Q26" s="34">
        <v>0</v>
      </c>
      <c r="R26" s="34">
        <v>0</v>
      </c>
      <c r="S26" s="34">
        <v>11</v>
      </c>
      <c r="T26" s="34">
        <v>15</v>
      </c>
      <c r="U26" s="34">
        <v>0</v>
      </c>
      <c r="V26" s="34">
        <v>29</v>
      </c>
      <c r="W26" s="34">
        <v>0</v>
      </c>
      <c r="X26" s="34">
        <v>1</v>
      </c>
      <c r="Y26" s="34">
        <v>2419</v>
      </c>
      <c r="Z26" s="34">
        <v>45</v>
      </c>
      <c r="AA26" s="34">
        <v>41</v>
      </c>
      <c r="AB26" s="34">
        <v>16</v>
      </c>
      <c r="AC26" s="34">
        <v>3</v>
      </c>
      <c r="AD26" s="35">
        <f t="shared" si="0"/>
        <v>10579</v>
      </c>
    </row>
    <row r="27" spans="2:30" s="6" customFormat="1" ht="12.75" customHeight="1">
      <c r="B27" s="28" t="s">
        <v>19</v>
      </c>
      <c r="C27" s="29"/>
      <c r="D27" s="29"/>
      <c r="E27" s="30" t="s">
        <v>80</v>
      </c>
      <c r="F27" s="33">
        <v>7521</v>
      </c>
      <c r="G27" s="34">
        <v>0</v>
      </c>
      <c r="H27" s="34">
        <v>0</v>
      </c>
      <c r="I27" s="34">
        <v>119</v>
      </c>
      <c r="J27" s="34">
        <v>147</v>
      </c>
      <c r="K27" s="34">
        <v>188</v>
      </c>
      <c r="L27" s="34">
        <v>0</v>
      </c>
      <c r="M27" s="34">
        <v>0</v>
      </c>
      <c r="N27" s="34">
        <v>279</v>
      </c>
      <c r="O27" s="34">
        <v>0</v>
      </c>
      <c r="P27" s="34">
        <v>0</v>
      </c>
      <c r="Q27" s="34">
        <v>0</v>
      </c>
      <c r="R27" s="34">
        <v>0</v>
      </c>
      <c r="S27" s="34">
        <v>3</v>
      </c>
      <c r="T27" s="34">
        <v>0</v>
      </c>
      <c r="U27" s="34">
        <v>0</v>
      </c>
      <c r="V27" s="34">
        <v>17</v>
      </c>
      <c r="W27" s="34">
        <v>0</v>
      </c>
      <c r="X27" s="34">
        <v>35</v>
      </c>
      <c r="Y27" s="34">
        <v>2139</v>
      </c>
      <c r="Z27" s="34">
        <v>71</v>
      </c>
      <c r="AA27" s="34">
        <v>61</v>
      </c>
      <c r="AB27" s="34">
        <v>25</v>
      </c>
      <c r="AC27" s="34">
        <v>1</v>
      </c>
      <c r="AD27" s="35">
        <f t="shared" si="0"/>
        <v>10606</v>
      </c>
    </row>
    <row r="28" spans="2:30" s="6" customFormat="1" ht="12.75" customHeight="1">
      <c r="B28" s="32" t="s">
        <v>20</v>
      </c>
      <c r="C28" s="29"/>
      <c r="D28" s="29"/>
      <c r="E28" s="31" t="s">
        <v>81</v>
      </c>
      <c r="F28" s="33">
        <v>23421</v>
      </c>
      <c r="G28" s="33">
        <v>2942</v>
      </c>
      <c r="H28" s="33">
        <v>3964</v>
      </c>
      <c r="I28" s="33">
        <v>6218</v>
      </c>
      <c r="J28" s="33">
        <v>1423</v>
      </c>
      <c r="K28" s="33">
        <v>3896</v>
      </c>
      <c r="L28" s="33">
        <v>2244</v>
      </c>
      <c r="M28" s="33">
        <v>1358</v>
      </c>
      <c r="N28" s="33">
        <v>8770</v>
      </c>
      <c r="O28" s="33">
        <v>1203</v>
      </c>
      <c r="P28" s="33">
        <v>3261</v>
      </c>
      <c r="Q28" s="33">
        <v>4751</v>
      </c>
      <c r="R28" s="33">
        <v>1508</v>
      </c>
      <c r="S28" s="33">
        <v>5491</v>
      </c>
      <c r="T28" s="33">
        <v>2110</v>
      </c>
      <c r="U28" s="33">
        <v>1853</v>
      </c>
      <c r="V28" s="33">
        <v>6955</v>
      </c>
      <c r="W28" s="33">
        <v>1421</v>
      </c>
      <c r="X28" s="33">
        <v>4355</v>
      </c>
      <c r="Y28" s="33">
        <v>16946</v>
      </c>
      <c r="Z28" s="33">
        <v>5841</v>
      </c>
      <c r="AA28" s="33">
        <v>2933</v>
      </c>
      <c r="AB28" s="33">
        <v>2270</v>
      </c>
      <c r="AC28" s="33">
        <v>2215</v>
      </c>
      <c r="AD28" s="35">
        <f aca="true" t="shared" si="1" ref="AD28:AD36">SUM(F28:AC28)</f>
        <v>117349</v>
      </c>
    </row>
    <row r="29" spans="2:30" s="6" customFormat="1" ht="12.75" customHeight="1">
      <c r="B29" s="32" t="s">
        <v>21</v>
      </c>
      <c r="C29" s="29"/>
      <c r="D29" s="29"/>
      <c r="E29" s="31" t="s">
        <v>82</v>
      </c>
      <c r="F29" s="33">
        <v>11720</v>
      </c>
      <c r="G29" s="33">
        <v>1458</v>
      </c>
      <c r="H29" s="33">
        <v>2041</v>
      </c>
      <c r="I29" s="33">
        <v>3211</v>
      </c>
      <c r="J29" s="33">
        <v>690</v>
      </c>
      <c r="K29" s="33">
        <v>1949</v>
      </c>
      <c r="L29" s="33">
        <v>1176</v>
      </c>
      <c r="M29" s="33">
        <v>684</v>
      </c>
      <c r="N29" s="33">
        <v>4438</v>
      </c>
      <c r="O29" s="33">
        <v>619</v>
      </c>
      <c r="P29" s="33">
        <v>1644</v>
      </c>
      <c r="Q29" s="33">
        <v>2392</v>
      </c>
      <c r="R29" s="33">
        <v>826</v>
      </c>
      <c r="S29" s="33">
        <v>2741</v>
      </c>
      <c r="T29" s="33">
        <v>1026</v>
      </c>
      <c r="U29" s="33">
        <v>946</v>
      </c>
      <c r="V29" s="33">
        <v>3688</v>
      </c>
      <c r="W29" s="33">
        <v>740</v>
      </c>
      <c r="X29" s="33">
        <v>2207</v>
      </c>
      <c r="Y29" s="33">
        <v>8719</v>
      </c>
      <c r="Z29" s="33">
        <v>3016</v>
      </c>
      <c r="AA29" s="33">
        <v>1559</v>
      </c>
      <c r="AB29" s="33">
        <v>1164</v>
      </c>
      <c r="AC29" s="33">
        <v>1167</v>
      </c>
      <c r="AD29" s="35">
        <f t="shared" si="1"/>
        <v>59821</v>
      </c>
    </row>
    <row r="30" spans="2:30" s="6" customFormat="1" ht="12.75" customHeight="1">
      <c r="B30" s="32" t="s">
        <v>22</v>
      </c>
      <c r="C30" s="29"/>
      <c r="D30" s="29"/>
      <c r="E30" s="31" t="s">
        <v>83</v>
      </c>
      <c r="F30" s="33">
        <v>11701</v>
      </c>
      <c r="G30" s="33">
        <v>1484</v>
      </c>
      <c r="H30" s="33">
        <v>1923</v>
      </c>
      <c r="I30" s="33">
        <v>3007</v>
      </c>
      <c r="J30" s="33">
        <v>733</v>
      </c>
      <c r="K30" s="33">
        <v>1947</v>
      </c>
      <c r="L30" s="33">
        <v>1068</v>
      </c>
      <c r="M30" s="33">
        <v>674</v>
      </c>
      <c r="N30" s="33">
        <v>4332</v>
      </c>
      <c r="O30" s="33">
        <v>584</v>
      </c>
      <c r="P30" s="33">
        <v>1617</v>
      </c>
      <c r="Q30" s="33">
        <v>2359</v>
      </c>
      <c r="R30" s="33">
        <v>682</v>
      </c>
      <c r="S30" s="33">
        <v>2750</v>
      </c>
      <c r="T30" s="33">
        <v>1084</v>
      </c>
      <c r="U30" s="33">
        <v>907</v>
      </c>
      <c r="V30" s="33">
        <v>3267</v>
      </c>
      <c r="W30" s="33">
        <v>681</v>
      </c>
      <c r="X30" s="33">
        <v>2148</v>
      </c>
      <c r="Y30" s="33">
        <v>8227</v>
      </c>
      <c r="Z30" s="33">
        <v>2825</v>
      </c>
      <c r="AA30" s="33">
        <v>1374</v>
      </c>
      <c r="AB30" s="33">
        <v>1106</v>
      </c>
      <c r="AC30" s="33">
        <v>1048</v>
      </c>
      <c r="AD30" s="35">
        <f t="shared" si="1"/>
        <v>57528</v>
      </c>
    </row>
    <row r="31" spans="2:30" s="6" customFormat="1" ht="12.75" customHeight="1">
      <c r="B31" s="32" t="s">
        <v>23</v>
      </c>
      <c r="C31" s="29"/>
      <c r="D31" s="29"/>
      <c r="E31" s="31" t="s">
        <v>84</v>
      </c>
      <c r="F31" s="34">
        <v>6569</v>
      </c>
      <c r="G31" s="34">
        <v>575</v>
      </c>
      <c r="H31" s="34">
        <v>357</v>
      </c>
      <c r="I31" s="34">
        <v>1029</v>
      </c>
      <c r="J31" s="34">
        <v>248</v>
      </c>
      <c r="K31" s="34">
        <v>399</v>
      </c>
      <c r="L31" s="34">
        <v>146</v>
      </c>
      <c r="M31" s="34">
        <v>72</v>
      </c>
      <c r="N31" s="34">
        <v>999</v>
      </c>
      <c r="O31" s="34">
        <v>243</v>
      </c>
      <c r="P31" s="34">
        <v>150</v>
      </c>
      <c r="Q31" s="34">
        <v>430</v>
      </c>
      <c r="R31" s="34">
        <v>102</v>
      </c>
      <c r="S31" s="34">
        <v>674</v>
      </c>
      <c r="T31" s="34">
        <v>189</v>
      </c>
      <c r="U31" s="34">
        <v>84</v>
      </c>
      <c r="V31" s="34">
        <v>752</v>
      </c>
      <c r="W31" s="34">
        <v>81</v>
      </c>
      <c r="X31" s="34">
        <v>590</v>
      </c>
      <c r="Y31" s="34">
        <v>2361</v>
      </c>
      <c r="Z31" s="34">
        <v>609</v>
      </c>
      <c r="AA31" s="34">
        <v>476</v>
      </c>
      <c r="AB31" s="34">
        <v>177</v>
      </c>
      <c r="AC31" s="34">
        <v>174</v>
      </c>
      <c r="AD31" s="35">
        <f t="shared" si="1"/>
        <v>17486</v>
      </c>
    </row>
    <row r="32" spans="2:30" s="6" customFormat="1" ht="12.75" customHeight="1">
      <c r="B32" s="32" t="s">
        <v>24</v>
      </c>
      <c r="C32" s="29"/>
      <c r="D32" s="29"/>
      <c r="E32" s="31" t="s">
        <v>85</v>
      </c>
      <c r="F32" s="34">
        <v>3035</v>
      </c>
      <c r="G32" s="34">
        <v>253</v>
      </c>
      <c r="H32" s="34">
        <v>183</v>
      </c>
      <c r="I32" s="34">
        <v>462</v>
      </c>
      <c r="J32" s="34">
        <v>92</v>
      </c>
      <c r="K32" s="34">
        <v>201</v>
      </c>
      <c r="L32" s="34">
        <v>66</v>
      </c>
      <c r="M32" s="34">
        <v>40</v>
      </c>
      <c r="N32" s="34">
        <v>435</v>
      </c>
      <c r="O32" s="34">
        <v>109</v>
      </c>
      <c r="P32" s="34">
        <v>65</v>
      </c>
      <c r="Q32" s="34">
        <v>221</v>
      </c>
      <c r="R32" s="34">
        <v>63</v>
      </c>
      <c r="S32" s="34">
        <v>367</v>
      </c>
      <c r="T32" s="34">
        <v>83</v>
      </c>
      <c r="U32" s="34">
        <v>48</v>
      </c>
      <c r="V32" s="34">
        <v>414</v>
      </c>
      <c r="W32" s="34">
        <v>45</v>
      </c>
      <c r="X32" s="34">
        <v>334</v>
      </c>
      <c r="Y32" s="34">
        <v>1158</v>
      </c>
      <c r="Z32" s="34">
        <v>369</v>
      </c>
      <c r="AA32" s="34">
        <v>252</v>
      </c>
      <c r="AB32" s="34">
        <v>67</v>
      </c>
      <c r="AC32" s="34">
        <v>83</v>
      </c>
      <c r="AD32" s="35">
        <f t="shared" si="1"/>
        <v>8445</v>
      </c>
    </row>
    <row r="33" spans="2:30" s="6" customFormat="1" ht="12.75" customHeight="1">
      <c r="B33" s="32" t="s">
        <v>25</v>
      </c>
      <c r="C33" s="29"/>
      <c r="D33" s="29"/>
      <c r="E33" s="31" t="s">
        <v>86</v>
      </c>
      <c r="F33" s="34">
        <v>3534</v>
      </c>
      <c r="G33" s="34">
        <v>322</v>
      </c>
      <c r="H33" s="34">
        <v>174</v>
      </c>
      <c r="I33" s="34">
        <v>567</v>
      </c>
      <c r="J33" s="34">
        <v>156</v>
      </c>
      <c r="K33" s="34">
        <v>198</v>
      </c>
      <c r="L33" s="34">
        <v>80</v>
      </c>
      <c r="M33" s="34">
        <v>32</v>
      </c>
      <c r="N33" s="34">
        <v>564</v>
      </c>
      <c r="O33" s="34">
        <v>134</v>
      </c>
      <c r="P33" s="34">
        <v>85</v>
      </c>
      <c r="Q33" s="34">
        <v>209</v>
      </c>
      <c r="R33" s="34">
        <v>39</v>
      </c>
      <c r="S33" s="34">
        <v>307</v>
      </c>
      <c r="T33" s="34">
        <v>106</v>
      </c>
      <c r="U33" s="34">
        <v>36</v>
      </c>
      <c r="V33" s="34">
        <v>338</v>
      </c>
      <c r="W33" s="34">
        <v>36</v>
      </c>
      <c r="X33" s="34">
        <v>256</v>
      </c>
      <c r="Y33" s="34">
        <v>1203</v>
      </c>
      <c r="Z33" s="34">
        <v>240</v>
      </c>
      <c r="AA33" s="34">
        <v>224</v>
      </c>
      <c r="AB33" s="34">
        <v>110</v>
      </c>
      <c r="AC33" s="34">
        <v>91</v>
      </c>
      <c r="AD33" s="35">
        <f t="shared" si="1"/>
        <v>9041</v>
      </c>
    </row>
    <row r="34" spans="2:30" s="6" customFormat="1" ht="12.75" customHeight="1">
      <c r="B34" s="32" t="s">
        <v>26</v>
      </c>
      <c r="C34" s="29"/>
      <c r="D34" s="29"/>
      <c r="E34" s="31" t="s">
        <v>87</v>
      </c>
      <c r="F34" s="34">
        <v>9091</v>
      </c>
      <c r="G34" s="34">
        <v>0</v>
      </c>
      <c r="H34" s="34">
        <v>0</v>
      </c>
      <c r="I34" s="34">
        <v>196</v>
      </c>
      <c r="J34" s="34">
        <v>136</v>
      </c>
      <c r="K34" s="34">
        <v>224</v>
      </c>
      <c r="L34" s="34">
        <v>0</v>
      </c>
      <c r="M34" s="34">
        <v>0</v>
      </c>
      <c r="N34" s="34">
        <v>279</v>
      </c>
      <c r="O34" s="34">
        <v>0</v>
      </c>
      <c r="P34" s="34">
        <v>0</v>
      </c>
      <c r="Q34" s="34">
        <v>0</v>
      </c>
      <c r="R34" s="34">
        <v>0</v>
      </c>
      <c r="S34" s="34">
        <v>14</v>
      </c>
      <c r="T34" s="34">
        <v>15</v>
      </c>
      <c r="U34" s="34">
        <v>0</v>
      </c>
      <c r="V34" s="34">
        <v>26</v>
      </c>
      <c r="W34" s="34">
        <v>0</v>
      </c>
      <c r="X34" s="34">
        <v>25</v>
      </c>
      <c r="Y34" s="34">
        <v>3136</v>
      </c>
      <c r="Z34" s="34">
        <v>97</v>
      </c>
      <c r="AA34" s="34">
        <v>89</v>
      </c>
      <c r="AB34" s="34">
        <v>29</v>
      </c>
      <c r="AC34" s="34">
        <v>4</v>
      </c>
      <c r="AD34" s="35">
        <f t="shared" si="1"/>
        <v>13361</v>
      </c>
    </row>
    <row r="35" spans="2:30" s="6" customFormat="1" ht="12.75" customHeight="1">
      <c r="B35" s="32" t="s">
        <v>27</v>
      </c>
      <c r="C35" s="29"/>
      <c r="D35" s="29"/>
      <c r="E35" s="31" t="s">
        <v>88</v>
      </c>
      <c r="F35" s="34">
        <v>4121</v>
      </c>
      <c r="G35" s="34">
        <v>0</v>
      </c>
      <c r="H35" s="34">
        <v>0</v>
      </c>
      <c r="I35" s="34">
        <v>131</v>
      </c>
      <c r="J35" s="34">
        <v>47</v>
      </c>
      <c r="K35" s="34">
        <v>108</v>
      </c>
      <c r="L35" s="34">
        <v>0</v>
      </c>
      <c r="M35" s="34">
        <v>0</v>
      </c>
      <c r="N35" s="34">
        <v>85</v>
      </c>
      <c r="O35" s="34">
        <v>0</v>
      </c>
      <c r="P35" s="34">
        <v>0</v>
      </c>
      <c r="Q35" s="34">
        <v>0</v>
      </c>
      <c r="R35" s="34">
        <v>0</v>
      </c>
      <c r="S35" s="34">
        <v>11</v>
      </c>
      <c r="T35" s="34">
        <v>15</v>
      </c>
      <c r="U35" s="34">
        <v>0</v>
      </c>
      <c r="V35" s="34">
        <v>22</v>
      </c>
      <c r="W35" s="34">
        <v>0</v>
      </c>
      <c r="X35" s="34">
        <v>1</v>
      </c>
      <c r="Y35" s="34">
        <v>1561</v>
      </c>
      <c r="Z35" s="34">
        <v>39</v>
      </c>
      <c r="AA35" s="34">
        <v>36</v>
      </c>
      <c r="AB35" s="34">
        <v>11</v>
      </c>
      <c r="AC35" s="34">
        <v>3</v>
      </c>
      <c r="AD35" s="35">
        <f t="shared" si="1"/>
        <v>6191</v>
      </c>
    </row>
    <row r="36" spans="2:30" s="6" customFormat="1" ht="12.75" customHeight="1">
      <c r="B36" s="32" t="s">
        <v>28</v>
      </c>
      <c r="C36" s="29"/>
      <c r="D36" s="29"/>
      <c r="E36" s="31" t="s">
        <v>89</v>
      </c>
      <c r="F36" s="34">
        <v>4970</v>
      </c>
      <c r="G36" s="34">
        <v>0</v>
      </c>
      <c r="H36" s="34">
        <v>0</v>
      </c>
      <c r="I36" s="34">
        <v>65</v>
      </c>
      <c r="J36" s="34">
        <v>89</v>
      </c>
      <c r="K36" s="34">
        <v>116</v>
      </c>
      <c r="L36" s="34">
        <v>0</v>
      </c>
      <c r="M36" s="34">
        <v>0</v>
      </c>
      <c r="N36" s="34">
        <v>194</v>
      </c>
      <c r="O36" s="34">
        <v>0</v>
      </c>
      <c r="P36" s="34">
        <v>0</v>
      </c>
      <c r="Q36" s="34">
        <v>0</v>
      </c>
      <c r="R36" s="34">
        <v>0</v>
      </c>
      <c r="S36" s="34">
        <v>3</v>
      </c>
      <c r="T36" s="34">
        <v>0</v>
      </c>
      <c r="U36" s="34">
        <v>0</v>
      </c>
      <c r="V36" s="34">
        <v>4</v>
      </c>
      <c r="W36" s="34">
        <v>0</v>
      </c>
      <c r="X36" s="34">
        <v>24</v>
      </c>
      <c r="Y36" s="34">
        <v>1575</v>
      </c>
      <c r="Z36" s="34">
        <v>58</v>
      </c>
      <c r="AA36" s="34">
        <v>53</v>
      </c>
      <c r="AB36" s="34">
        <v>18</v>
      </c>
      <c r="AC36" s="34">
        <v>1</v>
      </c>
      <c r="AD36" s="35">
        <f t="shared" si="1"/>
        <v>7170</v>
      </c>
    </row>
    <row r="37" spans="2:30" s="6" customFormat="1" ht="12.75" customHeight="1">
      <c r="B37" s="32" t="s">
        <v>29</v>
      </c>
      <c r="C37" s="29"/>
      <c r="D37" s="29"/>
      <c r="E37" s="31" t="s">
        <v>30</v>
      </c>
      <c r="F37" s="36">
        <f>SUM(F28/F19)*100</f>
        <v>89.16171767930562</v>
      </c>
      <c r="G37" s="36">
        <f aca="true" t="shared" si="2" ref="G37:AC37">SUM(G28/G19)*100</f>
        <v>88.45460012026459</v>
      </c>
      <c r="H37" s="36">
        <f t="shared" si="2"/>
        <v>85.10090167453843</v>
      </c>
      <c r="I37" s="36">
        <f t="shared" si="2"/>
        <v>88.2611781405252</v>
      </c>
      <c r="J37" s="36">
        <f t="shared" si="2"/>
        <v>82.30190861769809</v>
      </c>
      <c r="K37" s="36">
        <f t="shared" si="2"/>
        <v>81.13286130778842</v>
      </c>
      <c r="L37" s="36">
        <f t="shared" si="2"/>
        <v>85</v>
      </c>
      <c r="M37" s="36">
        <f t="shared" si="2"/>
        <v>80.97793679189029</v>
      </c>
      <c r="N37" s="36">
        <f t="shared" si="2"/>
        <v>83.0728426636355</v>
      </c>
      <c r="O37" s="36">
        <f t="shared" si="2"/>
        <v>87.55458515283843</v>
      </c>
      <c r="P37" s="36">
        <f t="shared" si="2"/>
        <v>84.76735118273979</v>
      </c>
      <c r="Q37" s="36">
        <f t="shared" si="2"/>
        <v>83.91027905333804</v>
      </c>
      <c r="R37" s="36">
        <f t="shared" si="2"/>
        <v>81.73441734417344</v>
      </c>
      <c r="S37" s="36">
        <f t="shared" si="2"/>
        <v>86.81422924901186</v>
      </c>
      <c r="T37" s="36">
        <f t="shared" si="2"/>
        <v>85.91205211726385</v>
      </c>
      <c r="U37" s="36">
        <f t="shared" si="2"/>
        <v>80.77593722755013</v>
      </c>
      <c r="V37" s="36">
        <f t="shared" si="2"/>
        <v>86.99186991869918</v>
      </c>
      <c r="W37" s="36">
        <f t="shared" si="2"/>
        <v>83.49001175088132</v>
      </c>
      <c r="X37" s="36">
        <f t="shared" si="2"/>
        <v>84.07335907335907</v>
      </c>
      <c r="Y37" s="36">
        <f t="shared" si="2"/>
        <v>82.77243198358813</v>
      </c>
      <c r="Z37" s="36">
        <f t="shared" si="2"/>
        <v>84.20066311085483</v>
      </c>
      <c r="AA37" s="36">
        <f t="shared" si="2"/>
        <v>87.57838160644968</v>
      </c>
      <c r="AB37" s="36">
        <f t="shared" si="2"/>
        <v>84.07407407407408</v>
      </c>
      <c r="AC37" s="36">
        <f t="shared" si="2"/>
        <v>74.60424385314921</v>
      </c>
      <c r="AD37" s="36">
        <f>SUM(AD28/AD19)*100</f>
        <v>85.15274653508453</v>
      </c>
    </row>
    <row r="38" spans="2:30" s="6" customFormat="1" ht="12.75" customHeight="1">
      <c r="B38" s="32" t="s">
        <v>31</v>
      </c>
      <c r="C38" s="29"/>
      <c r="D38" s="29"/>
      <c r="E38" s="31" t="s">
        <v>32</v>
      </c>
      <c r="F38" s="36">
        <f>SUM(F29/F20)*100</f>
        <v>88.16670428044836</v>
      </c>
      <c r="G38" s="36">
        <f aca="true" t="shared" si="3" ref="G38:AC38">SUM(G29/G20)*100</f>
        <v>87.09677419354838</v>
      </c>
      <c r="H38" s="36">
        <f t="shared" si="3"/>
        <v>84.58350600911729</v>
      </c>
      <c r="I38" s="36">
        <f t="shared" si="3"/>
        <v>86.85420611306465</v>
      </c>
      <c r="J38" s="36">
        <f t="shared" si="3"/>
        <v>80.13937282229965</v>
      </c>
      <c r="K38" s="36">
        <f t="shared" si="3"/>
        <v>79.94257588187038</v>
      </c>
      <c r="L38" s="36">
        <f t="shared" si="3"/>
        <v>84.48275862068965</v>
      </c>
      <c r="M38" s="36">
        <f t="shared" si="3"/>
        <v>79.53488372093022</v>
      </c>
      <c r="N38" s="36">
        <f t="shared" si="3"/>
        <v>83.97350993377484</v>
      </c>
      <c r="O38" s="36">
        <f t="shared" si="3"/>
        <v>86.81626928471248</v>
      </c>
      <c r="P38" s="36">
        <f t="shared" si="3"/>
        <v>84.1351074718526</v>
      </c>
      <c r="Q38" s="36">
        <f t="shared" si="3"/>
        <v>83.5195530726257</v>
      </c>
      <c r="R38" s="36">
        <f t="shared" si="3"/>
        <v>80.74291300097751</v>
      </c>
      <c r="S38" s="36">
        <f t="shared" si="3"/>
        <v>85.576022478926</v>
      </c>
      <c r="T38" s="36">
        <f t="shared" si="3"/>
        <v>84.58367683429515</v>
      </c>
      <c r="U38" s="36">
        <f t="shared" si="3"/>
        <v>79.36241610738254</v>
      </c>
      <c r="V38" s="36">
        <f t="shared" si="3"/>
        <v>85.94733162432999</v>
      </c>
      <c r="W38" s="36">
        <f t="shared" si="3"/>
        <v>83.42728297632469</v>
      </c>
      <c r="X38" s="36">
        <f t="shared" si="3"/>
        <v>82.10565476190477</v>
      </c>
      <c r="Y38" s="36">
        <f t="shared" si="3"/>
        <v>81.79941833192608</v>
      </c>
      <c r="Z38" s="36">
        <f t="shared" si="3"/>
        <v>83.4763354553003</v>
      </c>
      <c r="AA38" s="36">
        <f t="shared" si="3"/>
        <v>87.63350196739741</v>
      </c>
      <c r="AB38" s="36">
        <f t="shared" si="3"/>
        <v>82.96507483962937</v>
      </c>
      <c r="AC38" s="36">
        <f t="shared" si="3"/>
        <v>74.56869009584665</v>
      </c>
      <c r="AD38" s="36">
        <f>SUM(AD29/AD20)*100</f>
        <v>84.30242390078918</v>
      </c>
    </row>
    <row r="39" spans="2:30" s="6" customFormat="1" ht="12.75" customHeight="1">
      <c r="B39" s="32" t="s">
        <v>33</v>
      </c>
      <c r="C39" s="29"/>
      <c r="D39" s="29"/>
      <c r="E39" s="31" t="s">
        <v>34</v>
      </c>
      <c r="F39" s="36">
        <f>SUM(F30/F21)*100</f>
        <v>90.18111753371869</v>
      </c>
      <c r="G39" s="36">
        <f aca="true" t="shared" si="4" ref="G39:AC39">SUM(G30/G21)*100</f>
        <v>89.83050847457628</v>
      </c>
      <c r="H39" s="36">
        <f t="shared" si="4"/>
        <v>85.65701559020044</v>
      </c>
      <c r="I39" s="36">
        <f t="shared" si="4"/>
        <v>89.81481481481481</v>
      </c>
      <c r="J39" s="36">
        <f t="shared" si="4"/>
        <v>84.44700460829493</v>
      </c>
      <c r="K39" s="36">
        <f t="shared" si="4"/>
        <v>82.36040609137056</v>
      </c>
      <c r="L39" s="36">
        <f t="shared" si="4"/>
        <v>85.57692307692307</v>
      </c>
      <c r="M39" s="36">
        <f t="shared" si="4"/>
        <v>82.4969400244798</v>
      </c>
      <c r="N39" s="36">
        <f t="shared" si="4"/>
        <v>82.16995447647952</v>
      </c>
      <c r="O39" s="36">
        <f t="shared" si="4"/>
        <v>88.35098335854765</v>
      </c>
      <c r="P39" s="36">
        <f t="shared" si="4"/>
        <v>85.41996830427892</v>
      </c>
      <c r="Q39" s="36">
        <f t="shared" si="4"/>
        <v>84.31022158684775</v>
      </c>
      <c r="R39" s="36">
        <f t="shared" si="4"/>
        <v>82.9683698296837</v>
      </c>
      <c r="S39" s="36">
        <f t="shared" si="4"/>
        <v>88.08456117873158</v>
      </c>
      <c r="T39" s="36">
        <f t="shared" si="4"/>
        <v>87.20836685438455</v>
      </c>
      <c r="U39" s="36">
        <f t="shared" si="4"/>
        <v>82.30490018148821</v>
      </c>
      <c r="V39" s="36">
        <f t="shared" si="4"/>
        <v>88.20194384449243</v>
      </c>
      <c r="W39" s="36">
        <f t="shared" si="4"/>
        <v>83.55828220858895</v>
      </c>
      <c r="X39" s="36">
        <f t="shared" si="4"/>
        <v>86.19582664526484</v>
      </c>
      <c r="Y39" s="36">
        <f t="shared" si="4"/>
        <v>83.82922355818219</v>
      </c>
      <c r="Z39" s="36">
        <f t="shared" si="4"/>
        <v>84.98796630565583</v>
      </c>
      <c r="AA39" s="36">
        <f t="shared" si="4"/>
        <v>87.51592356687898</v>
      </c>
      <c r="AB39" s="36">
        <f t="shared" si="4"/>
        <v>85.27370855821125</v>
      </c>
      <c r="AC39" s="36">
        <f t="shared" si="4"/>
        <v>74.64387464387464</v>
      </c>
      <c r="AD39" s="36">
        <f>SUM(AD30/AD21)*100</f>
        <v>86.05534779356769</v>
      </c>
    </row>
    <row r="40" spans="2:30" s="6" customFormat="1" ht="12.75" customHeight="1">
      <c r="B40" s="32" t="s">
        <v>35</v>
      </c>
      <c r="C40" s="29"/>
      <c r="D40" s="29"/>
      <c r="E40" s="31" t="s">
        <v>36</v>
      </c>
      <c r="F40" s="36">
        <f>SUM((F19-F28)/F19)*100</f>
        <v>10.83828232069438</v>
      </c>
      <c r="G40" s="36">
        <f aca="true" t="shared" si="5" ref="G40:AC40">SUM((G19-G28)/G19)*100</f>
        <v>11.545399879735418</v>
      </c>
      <c r="H40" s="36">
        <f t="shared" si="5"/>
        <v>14.899098325461571</v>
      </c>
      <c r="I40" s="36">
        <f t="shared" si="5"/>
        <v>11.738821859474804</v>
      </c>
      <c r="J40" s="36">
        <f t="shared" si="5"/>
        <v>17.698091382301907</v>
      </c>
      <c r="K40" s="36">
        <f t="shared" si="5"/>
        <v>18.86713869221158</v>
      </c>
      <c r="L40" s="36">
        <f t="shared" si="5"/>
        <v>15</v>
      </c>
      <c r="M40" s="36">
        <f t="shared" si="5"/>
        <v>19.022063208109717</v>
      </c>
      <c r="N40" s="36">
        <f t="shared" si="5"/>
        <v>16.9271573363645</v>
      </c>
      <c r="O40" s="36">
        <f t="shared" si="5"/>
        <v>12.445414847161572</v>
      </c>
      <c r="P40" s="36">
        <f t="shared" si="5"/>
        <v>15.232648817260202</v>
      </c>
      <c r="Q40" s="36">
        <f t="shared" si="5"/>
        <v>16.089720946661956</v>
      </c>
      <c r="R40" s="36">
        <f t="shared" si="5"/>
        <v>18.26558265582656</v>
      </c>
      <c r="S40" s="36">
        <f t="shared" si="5"/>
        <v>13.185770750988143</v>
      </c>
      <c r="T40" s="36">
        <f t="shared" si="5"/>
        <v>14.087947882736158</v>
      </c>
      <c r="U40" s="36">
        <f t="shared" si="5"/>
        <v>19.22406277244987</v>
      </c>
      <c r="V40" s="36">
        <f t="shared" si="5"/>
        <v>13.008130081300814</v>
      </c>
      <c r="W40" s="36">
        <f t="shared" si="5"/>
        <v>16.509988249118685</v>
      </c>
      <c r="X40" s="36">
        <f t="shared" si="5"/>
        <v>15.926640926640925</v>
      </c>
      <c r="Y40" s="36">
        <f t="shared" si="5"/>
        <v>17.22756801641186</v>
      </c>
      <c r="Z40" s="36">
        <f t="shared" si="5"/>
        <v>15.799336889145163</v>
      </c>
      <c r="AA40" s="36">
        <f t="shared" si="5"/>
        <v>12.421618393550315</v>
      </c>
      <c r="AB40" s="36">
        <f t="shared" si="5"/>
        <v>15.925925925925927</v>
      </c>
      <c r="AC40" s="36">
        <f t="shared" si="5"/>
        <v>25.39575614685079</v>
      </c>
      <c r="AD40" s="36">
        <f>SUM((AD19-AD28)/AD19)*100</f>
        <v>14.847253464915463</v>
      </c>
    </row>
    <row r="41" spans="2:30" s="6" customFormat="1" ht="12.75" customHeight="1">
      <c r="B41" s="32" t="s">
        <v>37</v>
      </c>
      <c r="C41" s="29"/>
      <c r="D41" s="29"/>
      <c r="E41" s="31" t="s">
        <v>38</v>
      </c>
      <c r="F41" s="36">
        <f>SUM((F20-F29)/F20)*100</f>
        <v>11.833295719551645</v>
      </c>
      <c r="G41" s="36">
        <f aca="true" t="shared" si="6" ref="G41:AC41">SUM((G20-G29)/G20)*100</f>
        <v>12.903225806451612</v>
      </c>
      <c r="H41" s="36">
        <f t="shared" si="6"/>
        <v>15.416493990882717</v>
      </c>
      <c r="I41" s="36">
        <f t="shared" si="6"/>
        <v>13.145793886935353</v>
      </c>
      <c r="J41" s="36">
        <f t="shared" si="6"/>
        <v>19.860627177700348</v>
      </c>
      <c r="K41" s="36">
        <f t="shared" si="6"/>
        <v>20.057424118129614</v>
      </c>
      <c r="L41" s="36">
        <f t="shared" si="6"/>
        <v>15.517241379310345</v>
      </c>
      <c r="M41" s="36">
        <f t="shared" si="6"/>
        <v>20.46511627906977</v>
      </c>
      <c r="N41" s="36">
        <f t="shared" si="6"/>
        <v>16.026490066225165</v>
      </c>
      <c r="O41" s="36">
        <f t="shared" si="6"/>
        <v>13.183730715287517</v>
      </c>
      <c r="P41" s="36">
        <f t="shared" si="6"/>
        <v>15.86489252814739</v>
      </c>
      <c r="Q41" s="36">
        <f t="shared" si="6"/>
        <v>16.480446927374302</v>
      </c>
      <c r="R41" s="36">
        <f t="shared" si="6"/>
        <v>19.257086999022484</v>
      </c>
      <c r="S41" s="36">
        <f t="shared" si="6"/>
        <v>14.423977521073994</v>
      </c>
      <c r="T41" s="36">
        <f t="shared" si="6"/>
        <v>15.416323165704865</v>
      </c>
      <c r="U41" s="36">
        <f t="shared" si="6"/>
        <v>20.63758389261745</v>
      </c>
      <c r="V41" s="36">
        <f t="shared" si="6"/>
        <v>14.052668375670008</v>
      </c>
      <c r="W41" s="36">
        <f t="shared" si="6"/>
        <v>16.57271702367531</v>
      </c>
      <c r="X41" s="36">
        <f t="shared" si="6"/>
        <v>17.894345238095237</v>
      </c>
      <c r="Y41" s="36">
        <f t="shared" si="6"/>
        <v>18.20058166807393</v>
      </c>
      <c r="Z41" s="36">
        <f t="shared" si="6"/>
        <v>16.523664544699695</v>
      </c>
      <c r="AA41" s="36">
        <f t="shared" si="6"/>
        <v>12.366498032602586</v>
      </c>
      <c r="AB41" s="36">
        <f t="shared" si="6"/>
        <v>17.034925160370634</v>
      </c>
      <c r="AC41" s="36">
        <f t="shared" si="6"/>
        <v>25.431309904153355</v>
      </c>
      <c r="AD41" s="36">
        <f>SUM((AD20-AD29)/AD20)*100</f>
        <v>15.697576099210822</v>
      </c>
    </row>
    <row r="42" spans="2:30" s="6" customFormat="1" ht="12.75" customHeight="1">
      <c r="B42" s="32" t="s">
        <v>39</v>
      </c>
      <c r="C42" s="29"/>
      <c r="D42" s="29"/>
      <c r="E42" s="31" t="s">
        <v>40</v>
      </c>
      <c r="F42" s="36">
        <f>SUM((F21-F30)/F21)*100</f>
        <v>9.81888246628131</v>
      </c>
      <c r="G42" s="36">
        <f aca="true" t="shared" si="7" ref="G42:AC42">SUM((G21-G30)/G21)*100</f>
        <v>10.16949152542373</v>
      </c>
      <c r="H42" s="36">
        <f t="shared" si="7"/>
        <v>14.342984409799556</v>
      </c>
      <c r="I42" s="36">
        <f t="shared" si="7"/>
        <v>10.185185185185185</v>
      </c>
      <c r="J42" s="36">
        <f t="shared" si="7"/>
        <v>15.552995391705068</v>
      </c>
      <c r="K42" s="36">
        <f t="shared" si="7"/>
        <v>17.639593908629443</v>
      </c>
      <c r="L42" s="36">
        <f t="shared" si="7"/>
        <v>14.423076923076922</v>
      </c>
      <c r="M42" s="36">
        <f t="shared" si="7"/>
        <v>17.503059975520195</v>
      </c>
      <c r="N42" s="36">
        <f t="shared" si="7"/>
        <v>17.830045523520486</v>
      </c>
      <c r="O42" s="36">
        <f t="shared" si="7"/>
        <v>11.649016641452345</v>
      </c>
      <c r="P42" s="36">
        <f t="shared" si="7"/>
        <v>14.580031695721077</v>
      </c>
      <c r="Q42" s="36">
        <f t="shared" si="7"/>
        <v>15.689778413152252</v>
      </c>
      <c r="R42" s="36">
        <f t="shared" si="7"/>
        <v>17.0316301703163</v>
      </c>
      <c r="S42" s="36">
        <f t="shared" si="7"/>
        <v>11.915438821268417</v>
      </c>
      <c r="T42" s="36">
        <f t="shared" si="7"/>
        <v>12.791633145615448</v>
      </c>
      <c r="U42" s="36">
        <f t="shared" si="7"/>
        <v>17.695099818511796</v>
      </c>
      <c r="V42" s="36">
        <f t="shared" si="7"/>
        <v>11.79805615550756</v>
      </c>
      <c r="W42" s="36">
        <f t="shared" si="7"/>
        <v>16.441717791411044</v>
      </c>
      <c r="X42" s="36">
        <f t="shared" si="7"/>
        <v>13.804173354735152</v>
      </c>
      <c r="Y42" s="36">
        <f t="shared" si="7"/>
        <v>16.17077644181781</v>
      </c>
      <c r="Z42" s="36">
        <f t="shared" si="7"/>
        <v>15.012033694344161</v>
      </c>
      <c r="AA42" s="36">
        <f t="shared" si="7"/>
        <v>12.48407643312102</v>
      </c>
      <c r="AB42" s="36">
        <f t="shared" si="7"/>
        <v>14.726291441788744</v>
      </c>
      <c r="AC42" s="36">
        <f t="shared" si="7"/>
        <v>25.356125356125357</v>
      </c>
      <c r="AD42" s="36">
        <f>SUM((AD21-AD30)/AD21)*100</f>
        <v>13.944652206432313</v>
      </c>
    </row>
    <row r="43" spans="2:30" s="6" customFormat="1" ht="12.75" customHeight="1">
      <c r="B43" s="32" t="s">
        <v>41</v>
      </c>
      <c r="C43" s="29"/>
      <c r="D43" s="29"/>
      <c r="E43" s="31" t="s">
        <v>42</v>
      </c>
      <c r="F43" s="36">
        <f>SUM(F31/F22)*100</f>
        <v>47.01882470832439</v>
      </c>
      <c r="G43" s="36">
        <f aca="true" t="shared" si="8" ref="G43:AC43">SUM(G31/G22)*100</f>
        <v>53.53817504655494</v>
      </c>
      <c r="H43" s="36">
        <f t="shared" si="8"/>
        <v>41.36732329084589</v>
      </c>
      <c r="I43" s="36">
        <f t="shared" si="8"/>
        <v>57.5503355704698</v>
      </c>
      <c r="J43" s="36">
        <f t="shared" si="8"/>
        <v>56.88073394495413</v>
      </c>
      <c r="K43" s="36">
        <f t="shared" si="8"/>
        <v>43.991179713340685</v>
      </c>
      <c r="L43" s="36">
        <f t="shared" si="8"/>
        <v>74.48979591836735</v>
      </c>
      <c r="M43" s="36">
        <f t="shared" si="8"/>
        <v>84.70588235294117</v>
      </c>
      <c r="N43" s="36">
        <f t="shared" si="8"/>
        <v>54.029204975662516</v>
      </c>
      <c r="O43" s="36">
        <f t="shared" si="8"/>
        <v>70.02881844380403</v>
      </c>
      <c r="P43" s="36">
        <f t="shared" si="8"/>
        <v>41.0958904109589</v>
      </c>
      <c r="Q43" s="36">
        <f t="shared" si="8"/>
        <v>74.26597582037996</v>
      </c>
      <c r="R43" s="36">
        <f t="shared" si="8"/>
        <v>42.857142857142854</v>
      </c>
      <c r="S43" s="36">
        <f t="shared" si="8"/>
        <v>52.451361867704286</v>
      </c>
      <c r="T43" s="36">
        <f t="shared" si="8"/>
        <v>45.76271186440678</v>
      </c>
      <c r="U43" s="36">
        <f t="shared" si="8"/>
        <v>40.97560975609756</v>
      </c>
      <c r="V43" s="36">
        <f t="shared" si="8"/>
        <v>52.22222222222223</v>
      </c>
      <c r="W43" s="36">
        <f t="shared" si="8"/>
        <v>28.92857142857143</v>
      </c>
      <c r="X43" s="36">
        <f t="shared" si="8"/>
        <v>70.91346153846155</v>
      </c>
      <c r="Y43" s="36">
        <f t="shared" si="8"/>
        <v>52.24607213985395</v>
      </c>
      <c r="Z43" s="36">
        <f t="shared" si="8"/>
        <v>71.47887323943662</v>
      </c>
      <c r="AA43" s="36">
        <f t="shared" si="8"/>
        <v>75.55555555555556</v>
      </c>
      <c r="AB43" s="36">
        <f t="shared" si="8"/>
        <v>38.39479392624729</v>
      </c>
      <c r="AC43" s="36">
        <f t="shared" si="8"/>
        <v>47.28260869565217</v>
      </c>
      <c r="AD43" s="36">
        <f>SUM(AD31/AD22)*100</f>
        <v>51.455139334373065</v>
      </c>
    </row>
    <row r="44" spans="2:30" s="6" customFormat="1" ht="12.75" customHeight="1">
      <c r="B44" s="32" t="s">
        <v>43</v>
      </c>
      <c r="C44" s="29"/>
      <c r="D44" s="29"/>
      <c r="E44" s="31" t="s">
        <v>44</v>
      </c>
      <c r="F44" s="36">
        <f>SUM(F32/F23)*100</f>
        <v>41.56395508079978</v>
      </c>
      <c r="G44" s="36">
        <f aca="true" t="shared" si="9" ref="G44:AC44">SUM(G32/G23)*100</f>
        <v>46.25228519195612</v>
      </c>
      <c r="H44" s="36">
        <f t="shared" si="9"/>
        <v>38.93617021276596</v>
      </c>
      <c r="I44" s="36">
        <f t="shared" si="9"/>
        <v>51.62011173184358</v>
      </c>
      <c r="J44" s="36">
        <f t="shared" si="9"/>
        <v>50.54945054945055</v>
      </c>
      <c r="K44" s="36">
        <f t="shared" si="9"/>
        <v>42.138364779874216</v>
      </c>
      <c r="L44" s="36">
        <f t="shared" si="9"/>
        <v>68.75</v>
      </c>
      <c r="M44" s="36">
        <f t="shared" si="9"/>
        <v>85.1063829787234</v>
      </c>
      <c r="N44" s="36">
        <f t="shared" si="9"/>
        <v>49.60091220068415</v>
      </c>
      <c r="O44" s="36">
        <f t="shared" si="9"/>
        <v>65.66265060240963</v>
      </c>
      <c r="P44" s="36">
        <f t="shared" si="9"/>
        <v>38.23529411764706</v>
      </c>
      <c r="Q44" s="36">
        <f t="shared" si="9"/>
        <v>72.93729372937293</v>
      </c>
      <c r="R44" s="36">
        <f t="shared" si="9"/>
        <v>38.65030674846626</v>
      </c>
      <c r="S44" s="36">
        <f t="shared" si="9"/>
        <v>53.498542274052475</v>
      </c>
      <c r="T44" s="36">
        <f t="shared" si="9"/>
        <v>41.5</v>
      </c>
      <c r="U44" s="36">
        <f t="shared" si="9"/>
        <v>40.67796610169492</v>
      </c>
      <c r="V44" s="36">
        <f t="shared" si="9"/>
        <v>49.93968636911942</v>
      </c>
      <c r="W44" s="36">
        <f t="shared" si="9"/>
        <v>35.714285714285715</v>
      </c>
      <c r="X44" s="36">
        <f t="shared" si="9"/>
        <v>69.43866943866944</v>
      </c>
      <c r="Y44" s="36">
        <f t="shared" si="9"/>
        <v>46.35708566853482</v>
      </c>
      <c r="Z44" s="36">
        <f t="shared" si="9"/>
        <v>71.09826589595376</v>
      </c>
      <c r="AA44" s="36">
        <f t="shared" si="9"/>
        <v>72.62247838616715</v>
      </c>
      <c r="AB44" s="36">
        <f t="shared" si="9"/>
        <v>27.346938775510203</v>
      </c>
      <c r="AC44" s="36">
        <f t="shared" si="9"/>
        <v>44.86486486486487</v>
      </c>
      <c r="AD44" s="36">
        <f>SUM(AD32/AD23)*100</f>
        <v>47.10245970215852</v>
      </c>
    </row>
    <row r="45" spans="2:30" s="6" customFormat="1" ht="12.75" customHeight="1">
      <c r="B45" s="32" t="s">
        <v>45</v>
      </c>
      <c r="C45" s="29"/>
      <c r="D45" s="29"/>
      <c r="E45" s="31" t="s">
        <v>46</v>
      </c>
      <c r="F45" s="36">
        <f>SUM(F33/F24)*100</f>
        <v>52.991452991452995</v>
      </c>
      <c r="G45" s="36">
        <f aca="true" t="shared" si="10" ref="G45:AC45">SUM(G33/G24)*100</f>
        <v>61.10056925996204</v>
      </c>
      <c r="H45" s="36">
        <f t="shared" si="10"/>
        <v>44.274809160305345</v>
      </c>
      <c r="I45" s="36">
        <f t="shared" si="10"/>
        <v>63.49384098544233</v>
      </c>
      <c r="J45" s="36">
        <f t="shared" si="10"/>
        <v>61.417322834645674</v>
      </c>
      <c r="K45" s="36">
        <f t="shared" si="10"/>
        <v>46.04651162790698</v>
      </c>
      <c r="L45" s="36">
        <f t="shared" si="10"/>
        <v>80</v>
      </c>
      <c r="M45" s="36">
        <f t="shared" si="10"/>
        <v>84.21052631578947</v>
      </c>
      <c r="N45" s="36">
        <f t="shared" si="10"/>
        <v>58.0246913580247</v>
      </c>
      <c r="O45" s="36">
        <f t="shared" si="10"/>
        <v>74.03314917127072</v>
      </c>
      <c r="P45" s="36">
        <f t="shared" si="10"/>
        <v>43.58974358974359</v>
      </c>
      <c r="Q45" s="36">
        <f t="shared" si="10"/>
        <v>75.72463768115942</v>
      </c>
      <c r="R45" s="36">
        <f t="shared" si="10"/>
        <v>52</v>
      </c>
      <c r="S45" s="36">
        <f t="shared" si="10"/>
        <v>51.25208681135225</v>
      </c>
      <c r="T45" s="36">
        <f t="shared" si="10"/>
        <v>49.76525821596244</v>
      </c>
      <c r="U45" s="36">
        <f t="shared" si="10"/>
        <v>41.37931034482759</v>
      </c>
      <c r="V45" s="36">
        <f t="shared" si="10"/>
        <v>55.319148936170215</v>
      </c>
      <c r="W45" s="36">
        <f t="shared" si="10"/>
        <v>23.376623376623375</v>
      </c>
      <c r="X45" s="36">
        <f t="shared" si="10"/>
        <v>72.93447293447294</v>
      </c>
      <c r="Y45" s="36">
        <f t="shared" si="10"/>
        <v>59.5249876298862</v>
      </c>
      <c r="Z45" s="36">
        <f t="shared" si="10"/>
        <v>72.07207207207207</v>
      </c>
      <c r="AA45" s="36">
        <f t="shared" si="10"/>
        <v>79.15194346289752</v>
      </c>
      <c r="AB45" s="36">
        <f t="shared" si="10"/>
        <v>50.92592592592593</v>
      </c>
      <c r="AC45" s="36">
        <f t="shared" si="10"/>
        <v>49.72677595628415</v>
      </c>
      <c r="AD45" s="36">
        <f>SUM(AD33/AD24)*100</f>
        <v>56.31618288277065</v>
      </c>
    </row>
    <row r="46" spans="2:30" s="6" customFormat="1" ht="12.75" customHeight="1">
      <c r="B46" s="32" t="s">
        <v>47</v>
      </c>
      <c r="C46" s="29"/>
      <c r="D46" s="29"/>
      <c r="E46" s="31" t="s">
        <v>48</v>
      </c>
      <c r="F46" s="36">
        <f>SUM((F22-F31)/F22)*100</f>
        <v>52.98117529167561</v>
      </c>
      <c r="G46" s="36">
        <f aca="true" t="shared" si="11" ref="G46:AC46">SUM((G22-G31)/G22)*100</f>
        <v>46.46182495344506</v>
      </c>
      <c r="H46" s="36">
        <f t="shared" si="11"/>
        <v>58.63267670915412</v>
      </c>
      <c r="I46" s="36">
        <f t="shared" si="11"/>
        <v>42.4496644295302</v>
      </c>
      <c r="J46" s="36">
        <f t="shared" si="11"/>
        <v>43.11926605504588</v>
      </c>
      <c r="K46" s="36">
        <f t="shared" si="11"/>
        <v>56.00882028665931</v>
      </c>
      <c r="L46" s="36">
        <f t="shared" si="11"/>
        <v>25.510204081632654</v>
      </c>
      <c r="M46" s="36">
        <f t="shared" si="11"/>
        <v>15.294117647058824</v>
      </c>
      <c r="N46" s="36">
        <f t="shared" si="11"/>
        <v>45.97079502433748</v>
      </c>
      <c r="O46" s="36">
        <f t="shared" si="11"/>
        <v>29.971181556195965</v>
      </c>
      <c r="P46" s="36">
        <f t="shared" si="11"/>
        <v>58.9041095890411</v>
      </c>
      <c r="Q46" s="36">
        <f t="shared" si="11"/>
        <v>25.734024179620036</v>
      </c>
      <c r="R46" s="36">
        <f t="shared" si="11"/>
        <v>57.14285714285714</v>
      </c>
      <c r="S46" s="36">
        <f t="shared" si="11"/>
        <v>47.548638132295714</v>
      </c>
      <c r="T46" s="36">
        <f t="shared" si="11"/>
        <v>54.23728813559322</v>
      </c>
      <c r="U46" s="36">
        <f t="shared" si="11"/>
        <v>59.02439024390244</v>
      </c>
      <c r="V46" s="36">
        <f t="shared" si="11"/>
        <v>47.77777777777778</v>
      </c>
      <c r="W46" s="36">
        <f t="shared" si="11"/>
        <v>71.07142857142857</v>
      </c>
      <c r="X46" s="36">
        <f t="shared" si="11"/>
        <v>29.086538461538463</v>
      </c>
      <c r="Y46" s="36">
        <f t="shared" si="11"/>
        <v>47.75392786014605</v>
      </c>
      <c r="Z46" s="36">
        <f t="shared" si="11"/>
        <v>28.52112676056338</v>
      </c>
      <c r="AA46" s="36">
        <f t="shared" si="11"/>
        <v>24.444444444444443</v>
      </c>
      <c r="AB46" s="36">
        <f t="shared" si="11"/>
        <v>61.60520607375272</v>
      </c>
      <c r="AC46" s="36">
        <f t="shared" si="11"/>
        <v>52.71739130434783</v>
      </c>
      <c r="AD46" s="36">
        <f>SUM((AD22-AD31)/AD22)*100</f>
        <v>48.544860665626935</v>
      </c>
    </row>
    <row r="47" spans="2:30" s="6" customFormat="1" ht="12.75" customHeight="1">
      <c r="B47" s="32" t="s">
        <v>49</v>
      </c>
      <c r="C47" s="29"/>
      <c r="D47" s="29"/>
      <c r="E47" s="31" t="s">
        <v>50</v>
      </c>
      <c r="F47" s="36">
        <f>SUM((F23-F32)/F23)*100</f>
        <v>58.436044919200214</v>
      </c>
      <c r="G47" s="36">
        <f aca="true" t="shared" si="12" ref="G47:AC47">SUM((G23-G32)/G23)*100</f>
        <v>53.74771480804388</v>
      </c>
      <c r="H47" s="36">
        <f t="shared" si="12"/>
        <v>61.06382978723405</v>
      </c>
      <c r="I47" s="36">
        <f t="shared" si="12"/>
        <v>48.37988826815642</v>
      </c>
      <c r="J47" s="36">
        <f t="shared" si="12"/>
        <v>49.45054945054945</v>
      </c>
      <c r="K47" s="36">
        <f t="shared" si="12"/>
        <v>57.861635220125784</v>
      </c>
      <c r="L47" s="36">
        <f t="shared" si="12"/>
        <v>31.25</v>
      </c>
      <c r="M47" s="36">
        <f t="shared" si="12"/>
        <v>14.893617021276595</v>
      </c>
      <c r="N47" s="36">
        <f t="shared" si="12"/>
        <v>50.39908779931584</v>
      </c>
      <c r="O47" s="36">
        <f t="shared" si="12"/>
        <v>34.33734939759036</v>
      </c>
      <c r="P47" s="36">
        <f t="shared" si="12"/>
        <v>61.76470588235294</v>
      </c>
      <c r="Q47" s="36">
        <f t="shared" si="12"/>
        <v>27.062706270627064</v>
      </c>
      <c r="R47" s="36">
        <f t="shared" si="12"/>
        <v>61.34969325153374</v>
      </c>
      <c r="S47" s="36">
        <f t="shared" si="12"/>
        <v>46.50145772594752</v>
      </c>
      <c r="T47" s="36">
        <f t="shared" si="12"/>
        <v>58.5</v>
      </c>
      <c r="U47" s="36">
        <f t="shared" si="12"/>
        <v>59.32203389830508</v>
      </c>
      <c r="V47" s="36">
        <f t="shared" si="12"/>
        <v>50.06031363088058</v>
      </c>
      <c r="W47" s="36">
        <f t="shared" si="12"/>
        <v>64.28571428571429</v>
      </c>
      <c r="X47" s="36">
        <f t="shared" si="12"/>
        <v>30.561330561330564</v>
      </c>
      <c r="Y47" s="36">
        <f t="shared" si="12"/>
        <v>53.64291433146518</v>
      </c>
      <c r="Z47" s="36">
        <f t="shared" si="12"/>
        <v>28.901734104046245</v>
      </c>
      <c r="AA47" s="36">
        <f t="shared" si="12"/>
        <v>27.37752161383285</v>
      </c>
      <c r="AB47" s="36">
        <f t="shared" si="12"/>
        <v>72.6530612244898</v>
      </c>
      <c r="AC47" s="36">
        <f t="shared" si="12"/>
        <v>55.13513513513514</v>
      </c>
      <c r="AD47" s="36">
        <f>SUM((AD23-AD32)/AD23)*100</f>
        <v>52.89754029784148</v>
      </c>
    </row>
    <row r="48" spans="2:30" s="6" customFormat="1" ht="12.75" customHeight="1">
      <c r="B48" s="32" t="s">
        <v>51</v>
      </c>
      <c r="C48" s="29"/>
      <c r="D48" s="29"/>
      <c r="E48" s="31" t="s">
        <v>52</v>
      </c>
      <c r="F48" s="36">
        <f>SUM((F24-F33)/F24)*100</f>
        <v>47.008547008547005</v>
      </c>
      <c r="G48" s="36">
        <f aca="true" t="shared" si="13" ref="G48:AC48">SUM((G24-G33)/G24)*100</f>
        <v>38.89943074003795</v>
      </c>
      <c r="H48" s="36">
        <f t="shared" si="13"/>
        <v>55.72519083969466</v>
      </c>
      <c r="I48" s="36">
        <f t="shared" si="13"/>
        <v>36.50615901455767</v>
      </c>
      <c r="J48" s="36">
        <f t="shared" si="13"/>
        <v>38.582677165354326</v>
      </c>
      <c r="K48" s="36">
        <f t="shared" si="13"/>
        <v>53.95348837209303</v>
      </c>
      <c r="L48" s="36">
        <f t="shared" si="13"/>
        <v>20</v>
      </c>
      <c r="M48" s="36">
        <f t="shared" si="13"/>
        <v>15.789473684210526</v>
      </c>
      <c r="N48" s="36">
        <f t="shared" si="13"/>
        <v>41.9753086419753</v>
      </c>
      <c r="O48" s="36">
        <f t="shared" si="13"/>
        <v>25.96685082872928</v>
      </c>
      <c r="P48" s="36">
        <f t="shared" si="13"/>
        <v>56.41025641025641</v>
      </c>
      <c r="Q48" s="36">
        <f t="shared" si="13"/>
        <v>24.27536231884058</v>
      </c>
      <c r="R48" s="36">
        <f t="shared" si="13"/>
        <v>48</v>
      </c>
      <c r="S48" s="36">
        <f t="shared" si="13"/>
        <v>48.74791318864774</v>
      </c>
      <c r="T48" s="36">
        <f t="shared" si="13"/>
        <v>50.23474178403756</v>
      </c>
      <c r="U48" s="36">
        <f t="shared" si="13"/>
        <v>58.620689655172406</v>
      </c>
      <c r="V48" s="36">
        <f t="shared" si="13"/>
        <v>44.680851063829785</v>
      </c>
      <c r="W48" s="36">
        <f t="shared" si="13"/>
        <v>76.62337662337663</v>
      </c>
      <c r="X48" s="36">
        <f t="shared" si="13"/>
        <v>27.065527065527068</v>
      </c>
      <c r="Y48" s="36">
        <f t="shared" si="13"/>
        <v>40.4750123701138</v>
      </c>
      <c r="Z48" s="36">
        <f t="shared" si="13"/>
        <v>27.927927927927925</v>
      </c>
      <c r="AA48" s="36">
        <f t="shared" si="13"/>
        <v>20.848056537102476</v>
      </c>
      <c r="AB48" s="36">
        <f t="shared" si="13"/>
        <v>49.074074074074076</v>
      </c>
      <c r="AC48" s="36">
        <f t="shared" si="13"/>
        <v>50.27322404371585</v>
      </c>
      <c r="AD48" s="36">
        <f>SUM((AD24-AD33)/AD24)*100</f>
        <v>43.68381711722935</v>
      </c>
    </row>
    <row r="49" spans="2:30" s="6" customFormat="1" ht="12.75" customHeight="1">
      <c r="B49" s="32" t="s">
        <v>53</v>
      </c>
      <c r="C49" s="29"/>
      <c r="D49" s="29"/>
      <c r="E49" s="31" t="s">
        <v>54</v>
      </c>
      <c r="F49" s="36">
        <f>SUM(F34/F25)*100</f>
        <v>60.78090526175035</v>
      </c>
      <c r="G49" s="36">
        <v>0</v>
      </c>
      <c r="H49" s="36">
        <v>0</v>
      </c>
      <c r="I49" s="36">
        <f aca="true" t="shared" si="14" ref="I49:AC49">SUM(I34/I25)*100</f>
        <v>68.05555555555556</v>
      </c>
      <c r="J49" s="36">
        <f t="shared" si="14"/>
        <v>61.53846153846154</v>
      </c>
      <c r="K49" s="36">
        <f t="shared" si="14"/>
        <v>62.39554317548747</v>
      </c>
      <c r="L49" s="36">
        <v>0</v>
      </c>
      <c r="M49" s="36">
        <v>0</v>
      </c>
      <c r="N49" s="36">
        <f t="shared" si="14"/>
        <v>65.18691588785047</v>
      </c>
      <c r="O49" s="36">
        <v>0</v>
      </c>
      <c r="P49" s="36">
        <v>0</v>
      </c>
      <c r="Q49" s="36">
        <v>0</v>
      </c>
      <c r="R49" s="36">
        <v>0</v>
      </c>
      <c r="S49" s="36">
        <f t="shared" si="14"/>
        <v>100</v>
      </c>
      <c r="T49" s="36">
        <f t="shared" si="14"/>
        <v>100</v>
      </c>
      <c r="U49" s="36">
        <v>0</v>
      </c>
      <c r="V49" s="36">
        <f t="shared" si="14"/>
        <v>56.52173913043478</v>
      </c>
      <c r="W49" s="36">
        <v>0</v>
      </c>
      <c r="X49" s="36">
        <f t="shared" si="14"/>
        <v>69.44444444444444</v>
      </c>
      <c r="Y49" s="36">
        <f t="shared" si="14"/>
        <v>68.80210618692409</v>
      </c>
      <c r="Z49" s="36">
        <f t="shared" si="14"/>
        <v>83.62068965517241</v>
      </c>
      <c r="AA49" s="36">
        <f t="shared" si="14"/>
        <v>87.25490196078431</v>
      </c>
      <c r="AB49" s="36">
        <f t="shared" si="14"/>
        <v>70.73170731707317</v>
      </c>
      <c r="AC49" s="36">
        <f t="shared" si="14"/>
        <v>100</v>
      </c>
      <c r="AD49" s="36">
        <f>SUM(AD34/AD25)*100</f>
        <v>63.06820863818739</v>
      </c>
    </row>
    <row r="50" spans="2:30" s="6" customFormat="1" ht="12.75" customHeight="1">
      <c r="B50" s="32" t="s">
        <v>55</v>
      </c>
      <c r="C50" s="29"/>
      <c r="D50" s="29"/>
      <c r="E50" s="31" t="s">
        <v>56</v>
      </c>
      <c r="F50" s="36">
        <f>SUM(F35/F26)*100</f>
        <v>55.41958041958041</v>
      </c>
      <c r="G50" s="36">
        <v>0</v>
      </c>
      <c r="H50" s="36">
        <v>0</v>
      </c>
      <c r="I50" s="36">
        <f aca="true" t="shared" si="15" ref="I50:AC50">SUM(I35/I26)*100</f>
        <v>77.51479289940828</v>
      </c>
      <c r="J50" s="36">
        <f t="shared" si="15"/>
        <v>63.51351351351351</v>
      </c>
      <c r="K50" s="36">
        <f t="shared" si="15"/>
        <v>63.1578947368421</v>
      </c>
      <c r="L50" s="36">
        <v>0</v>
      </c>
      <c r="M50" s="36">
        <v>0</v>
      </c>
      <c r="N50" s="36">
        <f t="shared" si="15"/>
        <v>57.04697986577181</v>
      </c>
      <c r="O50" s="36">
        <v>0</v>
      </c>
      <c r="P50" s="36">
        <v>0</v>
      </c>
      <c r="Q50" s="36">
        <v>0</v>
      </c>
      <c r="R50" s="36">
        <v>0</v>
      </c>
      <c r="S50" s="36">
        <f t="shared" si="15"/>
        <v>100</v>
      </c>
      <c r="T50" s="36">
        <f t="shared" si="15"/>
        <v>100</v>
      </c>
      <c r="U50" s="36">
        <v>0</v>
      </c>
      <c r="V50" s="36">
        <f t="shared" si="15"/>
        <v>75.86206896551724</v>
      </c>
      <c r="W50" s="36">
        <v>0</v>
      </c>
      <c r="X50" s="36">
        <f t="shared" si="15"/>
        <v>100</v>
      </c>
      <c r="Y50" s="36">
        <f t="shared" si="15"/>
        <v>64.53079785035139</v>
      </c>
      <c r="Z50" s="36">
        <f t="shared" si="15"/>
        <v>86.66666666666667</v>
      </c>
      <c r="AA50" s="36">
        <f t="shared" si="15"/>
        <v>87.8048780487805</v>
      </c>
      <c r="AB50" s="36">
        <f t="shared" si="15"/>
        <v>68.75</v>
      </c>
      <c r="AC50" s="36">
        <f t="shared" si="15"/>
        <v>100</v>
      </c>
      <c r="AD50" s="36">
        <f>SUM(AD35/AD26)*100</f>
        <v>58.52159939502789</v>
      </c>
    </row>
    <row r="51" spans="2:30" s="6" customFormat="1" ht="12.75" customHeight="1">
      <c r="B51" s="32" t="s">
        <v>57</v>
      </c>
      <c r="C51" s="29"/>
      <c r="D51" s="29"/>
      <c r="E51" s="31" t="s">
        <v>58</v>
      </c>
      <c r="F51" s="36">
        <f>SUM(F36/F27)*100</f>
        <v>66.08163808004255</v>
      </c>
      <c r="G51" s="36">
        <v>0</v>
      </c>
      <c r="H51" s="36">
        <v>0</v>
      </c>
      <c r="I51" s="36">
        <f aca="true" t="shared" si="16" ref="I51:AC51">SUM(I36/I27)*100</f>
        <v>54.621848739495796</v>
      </c>
      <c r="J51" s="36">
        <f t="shared" si="16"/>
        <v>60.544217687074834</v>
      </c>
      <c r="K51" s="36">
        <f t="shared" si="16"/>
        <v>61.702127659574465</v>
      </c>
      <c r="L51" s="36">
        <v>0</v>
      </c>
      <c r="M51" s="36">
        <v>0</v>
      </c>
      <c r="N51" s="36">
        <f t="shared" si="16"/>
        <v>69.53405017921148</v>
      </c>
      <c r="O51" s="36">
        <v>0</v>
      </c>
      <c r="P51" s="36">
        <v>0</v>
      </c>
      <c r="Q51" s="36">
        <v>0</v>
      </c>
      <c r="R51" s="36">
        <v>0</v>
      </c>
      <c r="S51" s="36">
        <f t="shared" si="16"/>
        <v>100</v>
      </c>
      <c r="T51" s="36">
        <v>0</v>
      </c>
      <c r="U51" s="36">
        <v>0</v>
      </c>
      <c r="V51" s="36">
        <f t="shared" si="16"/>
        <v>23.52941176470588</v>
      </c>
      <c r="W51" s="36">
        <v>0</v>
      </c>
      <c r="X51" s="36">
        <f t="shared" si="16"/>
        <v>68.57142857142857</v>
      </c>
      <c r="Y51" s="36">
        <f t="shared" si="16"/>
        <v>73.63253856942497</v>
      </c>
      <c r="Z51" s="36">
        <f t="shared" si="16"/>
        <v>81.69014084507043</v>
      </c>
      <c r="AA51" s="36">
        <f t="shared" si="16"/>
        <v>86.88524590163934</v>
      </c>
      <c r="AB51" s="36">
        <f t="shared" si="16"/>
        <v>72</v>
      </c>
      <c r="AC51" s="36">
        <f t="shared" si="16"/>
        <v>100</v>
      </c>
      <c r="AD51" s="36">
        <f>SUM(AD36/AD27)*100</f>
        <v>67.60324344710541</v>
      </c>
    </row>
    <row r="52" spans="2:30" s="6" customFormat="1" ht="12.75" customHeight="1">
      <c r="B52" s="32" t="s">
        <v>59</v>
      </c>
      <c r="C52" s="29"/>
      <c r="D52" s="29"/>
      <c r="E52" s="31" t="s">
        <v>60</v>
      </c>
      <c r="F52" s="36">
        <f>SUM((F25-F34)/F25)*100</f>
        <v>39.21909473824965</v>
      </c>
      <c r="G52" s="36">
        <v>0</v>
      </c>
      <c r="H52" s="36">
        <v>0</v>
      </c>
      <c r="I52" s="36">
        <f aca="true" t="shared" si="17" ref="I52:AC52">SUM((I25-I34)/I25)*100</f>
        <v>31.944444444444443</v>
      </c>
      <c r="J52" s="36">
        <f t="shared" si="17"/>
        <v>38.46153846153847</v>
      </c>
      <c r="K52" s="36">
        <f t="shared" si="17"/>
        <v>37.60445682451253</v>
      </c>
      <c r="L52" s="36">
        <v>0</v>
      </c>
      <c r="M52" s="36">
        <v>0</v>
      </c>
      <c r="N52" s="36">
        <f t="shared" si="17"/>
        <v>34.81308411214953</v>
      </c>
      <c r="O52" s="36">
        <v>0</v>
      </c>
      <c r="P52" s="36">
        <v>0</v>
      </c>
      <c r="Q52" s="36">
        <v>0</v>
      </c>
      <c r="R52" s="36">
        <v>0</v>
      </c>
      <c r="S52" s="36">
        <f t="shared" si="17"/>
        <v>0</v>
      </c>
      <c r="T52" s="36">
        <f t="shared" si="17"/>
        <v>0</v>
      </c>
      <c r="U52" s="36">
        <v>0</v>
      </c>
      <c r="V52" s="36">
        <f t="shared" si="17"/>
        <v>43.47826086956522</v>
      </c>
      <c r="W52" s="36">
        <v>0</v>
      </c>
      <c r="X52" s="36">
        <f t="shared" si="17"/>
        <v>30.555555555555557</v>
      </c>
      <c r="Y52" s="36">
        <f t="shared" si="17"/>
        <v>31.19789381307591</v>
      </c>
      <c r="Z52" s="36">
        <f t="shared" si="17"/>
        <v>16.379310344827587</v>
      </c>
      <c r="AA52" s="36">
        <f t="shared" si="17"/>
        <v>12.745098039215685</v>
      </c>
      <c r="AB52" s="36">
        <f t="shared" si="17"/>
        <v>29.268292682926827</v>
      </c>
      <c r="AC52" s="36">
        <f t="shared" si="17"/>
        <v>0</v>
      </c>
      <c r="AD52" s="36">
        <f>SUM((AD25-AD34)/AD25)*100</f>
        <v>36.93179136181261</v>
      </c>
    </row>
    <row r="53" spans="2:30" s="6" customFormat="1" ht="12.75" customHeight="1">
      <c r="B53" s="32" t="s">
        <v>61</v>
      </c>
      <c r="C53" s="29"/>
      <c r="D53" s="29"/>
      <c r="E53" s="31" t="s">
        <v>62</v>
      </c>
      <c r="F53" s="36">
        <f>SUM((F26-F35)/F26)*100</f>
        <v>44.58041958041958</v>
      </c>
      <c r="G53" s="36">
        <v>0</v>
      </c>
      <c r="H53" s="36">
        <v>0</v>
      </c>
      <c r="I53" s="36">
        <f aca="true" t="shared" si="18" ref="I53:AC53">SUM((I26-I35)/I26)*100</f>
        <v>22.485207100591715</v>
      </c>
      <c r="J53" s="36">
        <f t="shared" si="18"/>
        <v>36.486486486486484</v>
      </c>
      <c r="K53" s="36">
        <f t="shared" si="18"/>
        <v>36.84210526315789</v>
      </c>
      <c r="L53" s="36">
        <v>0</v>
      </c>
      <c r="M53" s="36">
        <v>0</v>
      </c>
      <c r="N53" s="36">
        <f t="shared" si="18"/>
        <v>42.95302013422819</v>
      </c>
      <c r="O53" s="36">
        <v>0</v>
      </c>
      <c r="P53" s="36">
        <v>0</v>
      </c>
      <c r="Q53" s="36">
        <v>0</v>
      </c>
      <c r="R53" s="36">
        <v>0</v>
      </c>
      <c r="S53" s="36">
        <f t="shared" si="18"/>
        <v>0</v>
      </c>
      <c r="T53" s="36">
        <f t="shared" si="18"/>
        <v>0</v>
      </c>
      <c r="U53" s="36">
        <v>0</v>
      </c>
      <c r="V53" s="36">
        <f t="shared" si="18"/>
        <v>24.137931034482758</v>
      </c>
      <c r="W53" s="36">
        <v>0</v>
      </c>
      <c r="X53" s="36">
        <f t="shared" si="18"/>
        <v>0</v>
      </c>
      <c r="Y53" s="36">
        <f t="shared" si="18"/>
        <v>35.469202149648616</v>
      </c>
      <c r="Z53" s="36">
        <f t="shared" si="18"/>
        <v>13.333333333333334</v>
      </c>
      <c r="AA53" s="36">
        <f t="shared" si="18"/>
        <v>12.195121951219512</v>
      </c>
      <c r="AB53" s="36">
        <f t="shared" si="18"/>
        <v>31.25</v>
      </c>
      <c r="AC53" s="36">
        <f t="shared" si="18"/>
        <v>0</v>
      </c>
      <c r="AD53" s="36">
        <f>SUM((AD26-AD35)/AD26)*100</f>
        <v>41.478400604972116</v>
      </c>
    </row>
    <row r="54" spans="2:30" s="6" customFormat="1" ht="12.75" customHeight="1">
      <c r="B54" s="32" t="s">
        <v>63</v>
      </c>
      <c r="C54" s="29"/>
      <c r="D54" s="29"/>
      <c r="E54" s="31" t="s">
        <v>64</v>
      </c>
      <c r="F54" s="36">
        <f>SUM((F27-F36)/F27)*100</f>
        <v>33.91836191995745</v>
      </c>
      <c r="G54" s="36">
        <v>0</v>
      </c>
      <c r="H54" s="36">
        <v>0</v>
      </c>
      <c r="I54" s="36">
        <f aca="true" t="shared" si="19" ref="I54:AC54">SUM((I27-I36)/I27)*100</f>
        <v>45.378151260504204</v>
      </c>
      <c r="J54" s="36">
        <f t="shared" si="19"/>
        <v>39.455782312925166</v>
      </c>
      <c r="K54" s="36">
        <f t="shared" si="19"/>
        <v>38.297872340425535</v>
      </c>
      <c r="L54" s="36">
        <v>0</v>
      </c>
      <c r="M54" s="36">
        <v>0</v>
      </c>
      <c r="N54" s="36">
        <f t="shared" si="19"/>
        <v>30.46594982078853</v>
      </c>
      <c r="O54" s="36">
        <v>0</v>
      </c>
      <c r="P54" s="36">
        <v>0</v>
      </c>
      <c r="Q54" s="36">
        <v>0</v>
      </c>
      <c r="R54" s="36">
        <v>0</v>
      </c>
      <c r="S54" s="36">
        <f t="shared" si="19"/>
        <v>0</v>
      </c>
      <c r="T54" s="36">
        <v>0</v>
      </c>
      <c r="U54" s="36">
        <v>0</v>
      </c>
      <c r="V54" s="36">
        <f t="shared" si="19"/>
        <v>76.47058823529412</v>
      </c>
      <c r="W54" s="36">
        <v>0</v>
      </c>
      <c r="X54" s="36">
        <f t="shared" si="19"/>
        <v>31.428571428571427</v>
      </c>
      <c r="Y54" s="36">
        <f t="shared" si="19"/>
        <v>26.367461430575034</v>
      </c>
      <c r="Z54" s="36">
        <f t="shared" si="19"/>
        <v>18.30985915492958</v>
      </c>
      <c r="AA54" s="36">
        <f t="shared" si="19"/>
        <v>13.114754098360656</v>
      </c>
      <c r="AB54" s="36">
        <f t="shared" si="19"/>
        <v>28.000000000000004</v>
      </c>
      <c r="AC54" s="36">
        <f t="shared" si="19"/>
        <v>0</v>
      </c>
      <c r="AD54" s="36">
        <f>SUM((AD27-AD36)/AD27)*100</f>
        <v>32.39675655289459</v>
      </c>
    </row>
    <row r="55" spans="2:26" s="6" customFormat="1" ht="12.75" customHeight="1">
      <c r="B55" s="5" t="s">
        <v>65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s="6" customFormat="1" ht="12.75" customHeight="1">
      <c r="B56" s="5" t="s">
        <v>66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7:26" s="6" customFormat="1" ht="12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51" right="0.44" top="1" bottom="1" header="0" footer="0"/>
  <pageSetup horizontalDpi="300" verticalDpi="300" orientation="landscape" paperSize="124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2007-10-26T23:15:20Z</cp:lastPrinted>
  <dcterms:created xsi:type="dcterms:W3CDTF">2006-07-09T14:42:40Z</dcterms:created>
  <dcterms:modified xsi:type="dcterms:W3CDTF">2007-10-26T23:15:22Z</dcterms:modified>
  <cp:category/>
  <cp:version/>
  <cp:contentType/>
  <cp:contentStatus/>
</cp:coreProperties>
</file>