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9_09" sheetId="1" r:id="rId1"/>
  </sheets>
  <definedNames>
    <definedName name="_xlnm.Print_Area" localSheetId="0">'Tabla 09_09'!$B$1:$AE$28</definedName>
  </definedNames>
  <calcPr fullCalcOnLoad="1"/>
</workbook>
</file>

<file path=xl/sharedStrings.xml><?xml version="1.0" encoding="utf-8"?>
<sst xmlns="http://schemas.openxmlformats.org/spreadsheetml/2006/main" count="85" uniqueCount="85">
  <si>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</si>
  <si>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</si>
  <si>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</si>
  <si>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</si>
  <si>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</si>
  <si>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</si>
  <si>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</si>
  <si>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</si>
  <si>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</si>
  <si>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</si>
  <si>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</si>
  <si>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</si>
  <si>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</si>
  <si>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</si>
  <si>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</si>
  <si>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09a Total Población mayor de 7 años</t>
  </si>
  <si>
    <t>09b Población mayor de 7 años no alfabetizada</t>
  </si>
  <si>
    <t>09c Población mayor de 7 años alfabetizada</t>
  </si>
  <si>
    <t>09d Población mayor de 7 años alfabetizada Hombres</t>
  </si>
  <si>
    <t>09e Población mayor de 7 años alfabetizada Mujeres</t>
  </si>
  <si>
    <t>09h Tasa Analfabetismo</t>
  </si>
  <si>
    <t>09i Tasa Población Hombres alfabetas</t>
  </si>
  <si>
    <t>09j  Tasa Población mujeres alfabetas</t>
  </si>
  <si>
    <t>T_POB_MAS7</t>
  </si>
  <si>
    <t>T_POB_ANA</t>
  </si>
  <si>
    <t>T_POB_ALF</t>
  </si>
  <si>
    <t>T_POB_ALH</t>
  </si>
  <si>
    <t>T_POB_ALM</t>
  </si>
  <si>
    <t>P_ANALF</t>
  </si>
  <si>
    <t>P_ALFA_M</t>
  </si>
  <si>
    <t>P_ALFA_H</t>
  </si>
  <si>
    <t xml:space="preserve">Población mayor de 7 años analfabeta y alfabeta por sexo 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</si>
  <si>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</si>
  <si>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</si>
  <si>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</si>
  <si>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</si>
  <si>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</si>
  <si>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</si>
  <si>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</si>
  <si>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</si>
  <si>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</si>
  <si>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</si>
  <si>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</si>
  <si>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</si>
  <si>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</si>
  <si>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</si>
  <si>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</si>
  <si>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</si>
  <si>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</si>
  <si>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</si>
  <si>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</si>
  <si>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</si>
  <si>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</si>
  <si>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</si>
  <si>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</si>
  <si>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</si>
  <si>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</si>
  <si>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</si>
  <si>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</si>
  <si>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</si>
  <si>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</si>
  <si>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</si>
  <si>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</si>
  <si>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</si>
  <si>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</si>
  <si>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</si>
  <si>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</si>
  <si>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</si>
  <si>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</si>
  <si>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</si>
  <si>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</si>
  <si>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</si>
  <si>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</si>
  <si>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</si>
  <si>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</si>
  <si>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</si>
  <si>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</si>
  <si>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</si>
  <si>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</si>
  <si>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</si>
  <si>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</si>
  <si>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</si>
  <si>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 xml:space="preserve"> 09 - 09</t>
  </si>
  <si>
    <t>Municipios del Departamento de Quetzaltenango</t>
  </si>
  <si>
    <t>Tasa general de analfabetismo, tasa de analfabetismo hombres, tasa de analfabetismo mujeres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</si>
</sst>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70" fontId="0" fillId="3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16" fontId="3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514350</xdr:colOff>
      <xdr:row>3</xdr:row>
      <xdr:rowOff>38100</xdr:rowOff>
    </xdr:from>
    <xdr:to>
      <xdr:col>23</xdr:col>
      <xdr:colOff>257175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782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8"/>
  <sheetViews>
    <sheetView showGridLines="0" tabSelected="1" zoomScale="40" zoomScaleNormal="40" workbookViewId="0" topLeftCell="A1">
      <selection activeCell="G24" sqref="G24:AD24"/>
    </sheetView>
  </sheetViews>
  <sheetFormatPr defaultColWidth="11.421875" defaultRowHeight="12.75"/>
  <cols>
    <col min="1" max="1" width="2.57421875" style="0" customWidth="1"/>
    <col min="4" max="4" width="5.8515625" style="0" customWidth="1"/>
    <col min="5" max="5" width="17.421875" style="0" customWidth="1"/>
    <col min="6" max="6" width="16.7109375" style="0" customWidth="1"/>
    <col min="7" max="7" width="14.8515625" style="0" customWidth="1"/>
    <col min="8" max="8" width="13.421875" style="0" bestFit="1" customWidth="1"/>
    <col min="9" max="19" width="11.8515625" style="0" customWidth="1"/>
    <col min="20" max="20" width="9.28125" style="0" bestFit="1" customWidth="1"/>
    <col min="21" max="21" width="11.00390625" style="0" customWidth="1"/>
    <col min="22" max="22" width="9.7109375" style="0" bestFit="1" customWidth="1"/>
    <col min="23" max="24" width="12.28125" style="0" customWidth="1"/>
    <col min="25" max="25" width="9.7109375" style="0" customWidth="1"/>
    <col min="26" max="26" width="9.57421875" style="0" bestFit="1" customWidth="1"/>
    <col min="27" max="27" width="11.8515625" style="0" customWidth="1"/>
    <col min="28" max="29" width="10.7109375" style="0" customWidth="1"/>
    <col min="30" max="30" width="12.00390625" style="0" customWidth="1"/>
    <col min="31" max="31" width="12.421875" style="0" customWidth="1"/>
    <col min="32" max="32" width="8.28125" style="0" bestFit="1" customWidth="1"/>
    <col min="33" max="33" width="7.421875" style="0" customWidth="1"/>
    <col min="34" max="34" width="15.28125" style="0" customWidth="1"/>
  </cols>
  <sheetData>
    <row r="1" spans="2:33" ht="12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.7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2.75"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2.75">
      <c r="B4" s="2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s="23" customFormat="1" ht="12.75">
      <c r="B6" s="49" t="s">
        <v>4</v>
      </c>
      <c r="C6" s="50"/>
      <c r="D6" s="44"/>
      <c r="E6" s="45" t="s">
        <v>82</v>
      </c>
      <c r="F6" s="47"/>
      <c r="G6" s="4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2:3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s="23" customFormat="1" ht="12.75">
      <c r="B8" s="17" t="s">
        <v>5</v>
      </c>
      <c r="C8" s="18"/>
      <c r="D8" s="19" t="s">
        <v>31</v>
      </c>
      <c r="E8" s="18"/>
      <c r="F8" s="18"/>
      <c r="G8" s="18"/>
      <c r="H8" s="18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2:33" s="29" customFormat="1" ht="12.75">
      <c r="B9" s="24" t="s">
        <v>6</v>
      </c>
      <c r="C9" s="25"/>
      <c r="D9" s="26" t="s">
        <v>84</v>
      </c>
      <c r="E9" s="25"/>
      <c r="F9" s="25"/>
      <c r="G9" s="25"/>
      <c r="H9" s="25"/>
      <c r="I9" s="2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2:33" s="23" customFormat="1" ht="12.75">
      <c r="B10" s="30" t="s">
        <v>7</v>
      </c>
      <c r="C10" s="21"/>
      <c r="D10" s="21" t="s">
        <v>83</v>
      </c>
      <c r="E10" s="21"/>
      <c r="F10" s="21"/>
      <c r="G10" s="21"/>
      <c r="H10" s="21"/>
      <c r="I10" s="3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2:33" s="23" customFormat="1" ht="12.75">
      <c r="B11" s="30" t="s">
        <v>8</v>
      </c>
      <c r="C11" s="21"/>
      <c r="D11" s="48">
        <v>2002</v>
      </c>
      <c r="E11" s="48"/>
      <c r="F11" s="48"/>
      <c r="G11" s="21"/>
      <c r="H11" s="21"/>
      <c r="I11" s="3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2:33" s="23" customFormat="1" ht="12.75">
      <c r="B12" s="30" t="s">
        <v>9</v>
      </c>
      <c r="C12" s="21"/>
      <c r="D12" s="21" t="s">
        <v>10</v>
      </c>
      <c r="E12" s="21"/>
      <c r="F12" s="21"/>
      <c r="G12" s="21"/>
      <c r="H12" s="21"/>
      <c r="I12" s="3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2:33" s="23" customFormat="1" ht="12.75">
      <c r="B13" s="32" t="s">
        <v>11</v>
      </c>
      <c r="C13" s="33"/>
      <c r="D13" s="33" t="s">
        <v>14</v>
      </c>
      <c r="E13" s="33"/>
      <c r="F13" s="33"/>
      <c r="G13" s="33"/>
      <c r="H13" s="33"/>
      <c r="I13" s="34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2:3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4"/>
      <c r="Y14" s="4"/>
      <c r="Z14" s="1"/>
      <c r="AA14" s="1"/>
      <c r="AB14" s="5"/>
      <c r="AC14" s="5"/>
      <c r="AD14" s="5"/>
      <c r="AE14" s="5"/>
      <c r="AF14" s="1"/>
      <c r="AG14" s="1"/>
    </row>
    <row r="15" spans="2:3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"/>
      <c r="Y15" s="4"/>
      <c r="Z15" s="1"/>
      <c r="AA15" s="1"/>
      <c r="AB15" s="5"/>
      <c r="AC15" s="5"/>
      <c r="AD15" s="1"/>
      <c r="AE15" s="1"/>
      <c r="AF15" s="1"/>
      <c r="AG15" s="1"/>
    </row>
    <row r="16" spans="2:2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2.75">
      <c r="B17" s="6"/>
      <c r="C17" s="6"/>
      <c r="D17" s="6"/>
      <c r="E17" s="6"/>
      <c r="F17" s="6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2:34" ht="28.5" customHeight="1">
      <c r="B18" s="51"/>
      <c r="C18" s="51"/>
      <c r="D18" s="51"/>
      <c r="E18" s="51"/>
      <c r="F18" s="9"/>
      <c r="G18" s="15" t="s">
        <v>32</v>
      </c>
      <c r="H18" s="15" t="s">
        <v>33</v>
      </c>
      <c r="I18" s="15" t="s">
        <v>34</v>
      </c>
      <c r="J18" s="15" t="s">
        <v>35</v>
      </c>
      <c r="K18" s="15" t="s">
        <v>36</v>
      </c>
      <c r="L18" s="15" t="s">
        <v>37</v>
      </c>
      <c r="M18" s="15" t="s">
        <v>38</v>
      </c>
      <c r="N18" s="15" t="s">
        <v>39</v>
      </c>
      <c r="O18" s="15" t="s">
        <v>40</v>
      </c>
      <c r="P18" s="15" t="s">
        <v>41</v>
      </c>
      <c r="Q18" s="15" t="s">
        <v>42</v>
      </c>
      <c r="R18" s="15" t="s">
        <v>43</v>
      </c>
      <c r="S18" s="15" t="s">
        <v>44</v>
      </c>
      <c r="T18" s="15" t="s">
        <v>45</v>
      </c>
      <c r="U18" s="15" t="s">
        <v>46</v>
      </c>
      <c r="V18" s="15" t="s">
        <v>47</v>
      </c>
      <c r="W18" s="15" t="s">
        <v>48</v>
      </c>
      <c r="X18" s="15" t="s">
        <v>49</v>
      </c>
      <c r="Y18" s="15" t="s">
        <v>50</v>
      </c>
      <c r="Z18" s="15" t="s">
        <v>51</v>
      </c>
      <c r="AA18" s="15" t="s">
        <v>52</v>
      </c>
      <c r="AB18" s="15" t="s">
        <v>53</v>
      </c>
      <c r="AC18" s="15" t="s">
        <v>54</v>
      </c>
      <c r="AD18" s="15" t="s">
        <v>55</v>
      </c>
      <c r="AE18" s="15" t="s">
        <v>56</v>
      </c>
      <c r="AF18" s="10"/>
      <c r="AH18" s="11"/>
    </row>
    <row r="19" spans="2:34" ht="12.75">
      <c r="B19" s="46" t="s">
        <v>12</v>
      </c>
      <c r="C19" s="46"/>
      <c r="D19" s="46"/>
      <c r="E19" s="46"/>
      <c r="F19" s="14" t="s">
        <v>13</v>
      </c>
      <c r="G19" s="16" t="s">
        <v>57</v>
      </c>
      <c r="H19" s="16" t="s">
        <v>58</v>
      </c>
      <c r="I19" s="16" t="s">
        <v>59</v>
      </c>
      <c r="J19" s="16" t="s">
        <v>60</v>
      </c>
      <c r="K19" s="16" t="s">
        <v>61</v>
      </c>
      <c r="L19" s="16" t="s">
        <v>62</v>
      </c>
      <c r="M19" s="16" t="s">
        <v>63</v>
      </c>
      <c r="N19" s="16" t="s">
        <v>64</v>
      </c>
      <c r="O19" s="16" t="s">
        <v>65</v>
      </c>
      <c r="P19" s="16" t="s">
        <v>66</v>
      </c>
      <c r="Q19" s="16" t="s">
        <v>67</v>
      </c>
      <c r="R19" s="16" t="s">
        <v>68</v>
      </c>
      <c r="S19" s="16" t="s">
        <v>69</v>
      </c>
      <c r="T19" s="16" t="s">
        <v>70</v>
      </c>
      <c r="U19" s="16" t="s">
        <v>71</v>
      </c>
      <c r="V19" s="16" t="s">
        <v>72</v>
      </c>
      <c r="W19" s="16" t="s">
        <v>73</v>
      </c>
      <c r="X19" s="16" t="s">
        <v>74</v>
      </c>
      <c r="Y19" s="16" t="s">
        <v>75</v>
      </c>
      <c r="Z19" s="16" t="s">
        <v>76</v>
      </c>
      <c r="AA19" s="16" t="s">
        <v>77</v>
      </c>
      <c r="AB19" s="16" t="s">
        <v>78</v>
      </c>
      <c r="AC19" s="16" t="s">
        <v>79</v>
      </c>
      <c r="AD19" s="16" t="s">
        <v>80</v>
      </c>
      <c r="AE19" s="16" t="s">
        <v>81</v>
      </c>
      <c r="AF19" s="10"/>
      <c r="AH19" s="11"/>
    </row>
    <row r="20" spans="2:3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F20" s="10"/>
      <c r="AH20" s="11"/>
    </row>
    <row r="21" spans="2:34" s="23" customFormat="1" ht="12.75">
      <c r="B21" s="52" t="s">
        <v>15</v>
      </c>
      <c r="C21" s="53"/>
      <c r="D21" s="53"/>
      <c r="E21" s="53"/>
      <c r="F21" s="35" t="s">
        <v>23</v>
      </c>
      <c r="G21" s="36">
        <v>106879</v>
      </c>
      <c r="H21" s="36">
        <v>12442</v>
      </c>
      <c r="I21" s="36">
        <v>18045</v>
      </c>
      <c r="J21" s="36">
        <v>23264</v>
      </c>
      <c r="K21" s="36">
        <v>6429</v>
      </c>
      <c r="L21" s="36">
        <v>14629</v>
      </c>
      <c r="M21" s="36">
        <v>7542</v>
      </c>
      <c r="N21" s="36">
        <v>4749</v>
      </c>
      <c r="O21" s="36">
        <v>31861</v>
      </c>
      <c r="P21" s="36">
        <v>3916</v>
      </c>
      <c r="Q21" s="36">
        <v>12524</v>
      </c>
      <c r="R21" s="36">
        <v>15983</v>
      </c>
      <c r="S21" s="36">
        <v>11934</v>
      </c>
      <c r="T21" s="36">
        <v>24581</v>
      </c>
      <c r="U21" s="36">
        <v>7390</v>
      </c>
      <c r="V21" s="36">
        <v>9322</v>
      </c>
      <c r="W21" s="36">
        <v>30287</v>
      </c>
      <c r="X21" s="36">
        <v>5899</v>
      </c>
      <c r="Y21" s="36">
        <v>17648</v>
      </c>
      <c r="Z21" s="36">
        <v>75769</v>
      </c>
      <c r="AA21" s="36">
        <v>23463</v>
      </c>
      <c r="AB21" s="36">
        <v>15435</v>
      </c>
      <c r="AC21" s="36">
        <v>11718</v>
      </c>
      <c r="AD21" s="36">
        <v>8907</v>
      </c>
      <c r="AE21" s="37">
        <f>SUM(G21:AD21)</f>
        <v>500616</v>
      </c>
      <c r="AF21" s="13"/>
      <c r="AH21" s="13"/>
    </row>
    <row r="22" spans="2:34" s="23" customFormat="1" ht="12.75">
      <c r="B22" s="54" t="s">
        <v>16</v>
      </c>
      <c r="C22" s="55"/>
      <c r="D22" s="55"/>
      <c r="E22" s="55"/>
      <c r="F22" s="38" t="s">
        <v>24</v>
      </c>
      <c r="G22" s="39">
        <f aca="true" t="shared" si="0" ref="G22:AE22">SUM(G21-G23)</f>
        <v>11865</v>
      </c>
      <c r="H22" s="39">
        <f t="shared" si="0"/>
        <v>1869</v>
      </c>
      <c r="I22" s="39">
        <f t="shared" si="0"/>
        <v>3599</v>
      </c>
      <c r="J22" s="39">
        <f t="shared" si="0"/>
        <v>5765</v>
      </c>
      <c r="K22" s="39">
        <f t="shared" si="0"/>
        <v>1419</v>
      </c>
      <c r="L22" s="39">
        <f t="shared" si="0"/>
        <v>4073</v>
      </c>
      <c r="M22" s="39">
        <f t="shared" si="0"/>
        <v>4454</v>
      </c>
      <c r="N22" s="39">
        <f t="shared" si="0"/>
        <v>1395</v>
      </c>
      <c r="O22" s="39">
        <f t="shared" si="0"/>
        <v>11384</v>
      </c>
      <c r="P22" s="39">
        <f t="shared" si="0"/>
        <v>466</v>
      </c>
      <c r="Q22" s="39">
        <f t="shared" si="0"/>
        <v>3992</v>
      </c>
      <c r="R22" s="39">
        <f t="shared" si="0"/>
        <v>6821</v>
      </c>
      <c r="S22" s="39">
        <f t="shared" si="0"/>
        <v>4149</v>
      </c>
      <c r="T22" s="39">
        <f t="shared" si="0"/>
        <v>3386</v>
      </c>
      <c r="U22" s="39">
        <f t="shared" si="0"/>
        <v>2429</v>
      </c>
      <c r="V22" s="39">
        <f t="shared" si="0"/>
        <v>3990</v>
      </c>
      <c r="W22" s="39">
        <f t="shared" si="0"/>
        <v>8546</v>
      </c>
      <c r="X22" s="39">
        <f t="shared" si="0"/>
        <v>1473</v>
      </c>
      <c r="Y22" s="39">
        <f t="shared" si="0"/>
        <v>5523</v>
      </c>
      <c r="Z22" s="39">
        <f t="shared" si="0"/>
        <v>17611</v>
      </c>
      <c r="AA22" s="39">
        <f t="shared" si="0"/>
        <v>9341</v>
      </c>
      <c r="AB22" s="39">
        <f t="shared" si="0"/>
        <v>4410</v>
      </c>
      <c r="AC22" s="39">
        <f t="shared" si="0"/>
        <v>1610</v>
      </c>
      <c r="AD22" s="39">
        <f t="shared" si="0"/>
        <v>3879</v>
      </c>
      <c r="AE22" s="39">
        <f t="shared" si="0"/>
        <v>123449</v>
      </c>
      <c r="AH22" s="41"/>
    </row>
    <row r="23" spans="2:34" s="23" customFormat="1" ht="12.75">
      <c r="B23" s="54" t="s">
        <v>17</v>
      </c>
      <c r="C23" s="55"/>
      <c r="D23" s="55"/>
      <c r="E23" s="55"/>
      <c r="F23" s="38" t="s">
        <v>25</v>
      </c>
      <c r="G23" s="39">
        <v>95014</v>
      </c>
      <c r="H23" s="40">
        <v>10573</v>
      </c>
      <c r="I23" s="40">
        <v>14446</v>
      </c>
      <c r="J23" s="40">
        <v>17499</v>
      </c>
      <c r="K23" s="40">
        <v>5010</v>
      </c>
      <c r="L23" s="40">
        <v>10556</v>
      </c>
      <c r="M23" s="40">
        <v>3088</v>
      </c>
      <c r="N23" s="40">
        <v>3354</v>
      </c>
      <c r="O23" s="40">
        <v>20477</v>
      </c>
      <c r="P23" s="40">
        <v>3450</v>
      </c>
      <c r="Q23" s="40">
        <v>8532</v>
      </c>
      <c r="R23" s="40">
        <v>9162</v>
      </c>
      <c r="S23" s="40">
        <v>7785</v>
      </c>
      <c r="T23" s="40">
        <v>21195</v>
      </c>
      <c r="U23" s="40">
        <v>4961</v>
      </c>
      <c r="V23" s="40">
        <v>5332</v>
      </c>
      <c r="W23" s="40">
        <v>21741</v>
      </c>
      <c r="X23" s="40">
        <v>4426</v>
      </c>
      <c r="Y23" s="40">
        <v>12125</v>
      </c>
      <c r="Z23" s="40">
        <v>58158</v>
      </c>
      <c r="AA23" s="40">
        <v>14122</v>
      </c>
      <c r="AB23" s="40">
        <v>11025</v>
      </c>
      <c r="AC23" s="40">
        <v>10108</v>
      </c>
      <c r="AD23" s="40">
        <v>5028</v>
      </c>
      <c r="AE23" s="40">
        <f>SUM(G23:AD23)</f>
        <v>377167</v>
      </c>
      <c r="AH23" s="41"/>
    </row>
    <row r="24" spans="2:34" s="23" customFormat="1" ht="12.75">
      <c r="B24" s="54" t="s">
        <v>18</v>
      </c>
      <c r="C24" s="55"/>
      <c r="D24" s="55"/>
      <c r="E24" s="55"/>
      <c r="F24" s="38" t="s">
        <v>26</v>
      </c>
      <c r="G24" s="40">
        <v>46774</v>
      </c>
      <c r="H24" s="40">
        <v>5101</v>
      </c>
      <c r="I24" s="40">
        <v>7298</v>
      </c>
      <c r="J24" s="40">
        <v>8701</v>
      </c>
      <c r="K24" s="40">
        <v>2445</v>
      </c>
      <c r="L24" s="40">
        <v>5480</v>
      </c>
      <c r="M24" s="40">
        <v>1747</v>
      </c>
      <c r="N24" s="40">
        <v>1884</v>
      </c>
      <c r="O24" s="40">
        <v>10562</v>
      </c>
      <c r="P24" s="40">
        <v>1703</v>
      </c>
      <c r="Q24" s="40">
        <v>4002</v>
      </c>
      <c r="R24" s="40">
        <v>4944</v>
      </c>
      <c r="S24" s="40">
        <v>4158</v>
      </c>
      <c r="T24" s="40">
        <v>11107</v>
      </c>
      <c r="U24" s="40">
        <v>2579</v>
      </c>
      <c r="V24" s="40">
        <v>2898</v>
      </c>
      <c r="W24" s="40">
        <v>11819</v>
      </c>
      <c r="X24" s="40">
        <v>2112</v>
      </c>
      <c r="Y24" s="40">
        <v>6475</v>
      </c>
      <c r="Z24" s="40">
        <v>29895</v>
      </c>
      <c r="AA24" s="40">
        <v>7621</v>
      </c>
      <c r="AB24" s="40">
        <v>5865</v>
      </c>
      <c r="AC24" s="40">
        <v>5148</v>
      </c>
      <c r="AD24" s="40">
        <v>2743</v>
      </c>
      <c r="AE24" s="40">
        <f>SUM(G24:AD24)</f>
        <v>193061</v>
      </c>
      <c r="AF24" s="42"/>
      <c r="AH24" s="41"/>
    </row>
    <row r="25" spans="2:34" s="23" customFormat="1" ht="12.75">
      <c r="B25" s="54" t="s">
        <v>19</v>
      </c>
      <c r="C25" s="55"/>
      <c r="D25" s="55"/>
      <c r="E25" s="55"/>
      <c r="F25" s="38" t="s">
        <v>27</v>
      </c>
      <c r="G25" s="40">
        <f aca="true" t="shared" si="1" ref="G25:AD25">G23-G24</f>
        <v>48240</v>
      </c>
      <c r="H25" s="40">
        <f t="shared" si="1"/>
        <v>5472</v>
      </c>
      <c r="I25" s="40">
        <f t="shared" si="1"/>
        <v>7148</v>
      </c>
      <c r="J25" s="40">
        <f t="shared" si="1"/>
        <v>8798</v>
      </c>
      <c r="K25" s="40">
        <f t="shared" si="1"/>
        <v>2565</v>
      </c>
      <c r="L25" s="40">
        <f t="shared" si="1"/>
        <v>5076</v>
      </c>
      <c r="M25" s="40">
        <f t="shared" si="1"/>
        <v>1341</v>
      </c>
      <c r="N25" s="40">
        <f t="shared" si="1"/>
        <v>1470</v>
      </c>
      <c r="O25" s="40">
        <f t="shared" si="1"/>
        <v>9915</v>
      </c>
      <c r="P25" s="40">
        <f t="shared" si="1"/>
        <v>1747</v>
      </c>
      <c r="Q25" s="40">
        <f t="shared" si="1"/>
        <v>4530</v>
      </c>
      <c r="R25" s="40">
        <f t="shared" si="1"/>
        <v>4218</v>
      </c>
      <c r="S25" s="40">
        <f t="shared" si="1"/>
        <v>3627</v>
      </c>
      <c r="T25" s="40">
        <f t="shared" si="1"/>
        <v>10088</v>
      </c>
      <c r="U25" s="40">
        <f t="shared" si="1"/>
        <v>2382</v>
      </c>
      <c r="V25" s="40">
        <f t="shared" si="1"/>
        <v>2434</v>
      </c>
      <c r="W25" s="40">
        <f t="shared" si="1"/>
        <v>9922</v>
      </c>
      <c r="X25" s="40">
        <f t="shared" si="1"/>
        <v>2314</v>
      </c>
      <c r="Y25" s="40">
        <f t="shared" si="1"/>
        <v>5650</v>
      </c>
      <c r="Z25" s="40">
        <f t="shared" si="1"/>
        <v>28263</v>
      </c>
      <c r="AA25" s="40">
        <f t="shared" si="1"/>
        <v>6501</v>
      </c>
      <c r="AB25" s="40">
        <f t="shared" si="1"/>
        <v>5160</v>
      </c>
      <c r="AC25" s="40">
        <f t="shared" si="1"/>
        <v>4960</v>
      </c>
      <c r="AD25" s="40">
        <f t="shared" si="1"/>
        <v>2285</v>
      </c>
      <c r="AE25" s="40">
        <f>SUM(G25:AD25)</f>
        <v>184106</v>
      </c>
      <c r="AH25" s="41"/>
    </row>
    <row r="26" spans="2:34" s="23" customFormat="1" ht="12.75">
      <c r="B26" s="54" t="s">
        <v>20</v>
      </c>
      <c r="C26" s="55"/>
      <c r="D26" s="55"/>
      <c r="E26" s="55"/>
      <c r="F26" s="38" t="s">
        <v>28</v>
      </c>
      <c r="G26" s="43">
        <f>(G22/G21)*100</f>
        <v>11.101338897257646</v>
      </c>
      <c r="H26" s="43">
        <f>(H22/H21)*100</f>
        <v>15.0217006912072</v>
      </c>
      <c r="I26" s="43">
        <f>(I22/I21)*100</f>
        <v>19.944582986977004</v>
      </c>
      <c r="J26" s="43">
        <f aca="true" t="shared" si="2" ref="J26:AD26">(J22/J21)*100</f>
        <v>24.780777166437414</v>
      </c>
      <c r="K26" s="43">
        <f t="shared" si="2"/>
        <v>22.071861875874944</v>
      </c>
      <c r="L26" s="43">
        <f t="shared" si="2"/>
        <v>27.84195775514389</v>
      </c>
      <c r="M26" s="43">
        <f t="shared" si="2"/>
        <v>59.055953328029695</v>
      </c>
      <c r="N26" s="43">
        <f t="shared" si="2"/>
        <v>29.374605180037904</v>
      </c>
      <c r="O26" s="43">
        <f t="shared" si="2"/>
        <v>35.7302030695835</v>
      </c>
      <c r="P26" s="43">
        <f t="shared" si="2"/>
        <v>11.899897854954036</v>
      </c>
      <c r="Q26" s="43">
        <f t="shared" si="2"/>
        <v>31.874800383264134</v>
      </c>
      <c r="R26" s="43">
        <f t="shared" si="2"/>
        <v>42.67659388099856</v>
      </c>
      <c r="S26" s="43">
        <f t="shared" si="2"/>
        <v>34.76621417797888</v>
      </c>
      <c r="T26" s="43">
        <f t="shared" si="2"/>
        <v>13.774866767015173</v>
      </c>
      <c r="U26" s="43">
        <f t="shared" si="2"/>
        <v>32.868741542625166</v>
      </c>
      <c r="V26" s="43">
        <f t="shared" si="2"/>
        <v>42.80197382535936</v>
      </c>
      <c r="W26" s="43">
        <f t="shared" si="2"/>
        <v>28.216726648397</v>
      </c>
      <c r="X26" s="43">
        <f t="shared" si="2"/>
        <v>24.970333954907613</v>
      </c>
      <c r="Y26" s="43">
        <f t="shared" si="2"/>
        <v>31.2953309156845</v>
      </c>
      <c r="Z26" s="43">
        <f t="shared" si="2"/>
        <v>23.243014953345035</v>
      </c>
      <c r="AA26" s="43">
        <f t="shared" si="2"/>
        <v>39.81161829263095</v>
      </c>
      <c r="AB26" s="43">
        <f t="shared" si="2"/>
        <v>28.57142857142857</v>
      </c>
      <c r="AC26" s="43">
        <f t="shared" si="2"/>
        <v>13.739545997610513</v>
      </c>
      <c r="AD26" s="43">
        <f t="shared" si="2"/>
        <v>43.5500168406871</v>
      </c>
      <c r="AE26" s="43">
        <f>(AE22/AE21)*100</f>
        <v>24.65941959505889</v>
      </c>
      <c r="AH26" s="41"/>
    </row>
    <row r="27" spans="2:34" s="23" customFormat="1" ht="12.75">
      <c r="B27" s="54" t="s">
        <v>21</v>
      </c>
      <c r="C27" s="55"/>
      <c r="D27" s="55"/>
      <c r="E27" s="55"/>
      <c r="F27" s="38" t="s">
        <v>30</v>
      </c>
      <c r="G27" s="43">
        <f>SUM(G24/G23)*100</f>
        <v>49.228534742248506</v>
      </c>
      <c r="H27" s="43">
        <f>SUM(H24/H23)*100</f>
        <v>48.245531069705855</v>
      </c>
      <c r="I27" s="43">
        <f>SUM(I24/I23)*100</f>
        <v>50.51917485809221</v>
      </c>
      <c r="J27" s="43">
        <f aca="true" t="shared" si="3" ref="J27:AD27">SUM(J24/J23)*100</f>
        <v>49.72284130521744</v>
      </c>
      <c r="K27" s="43">
        <f t="shared" si="3"/>
        <v>48.80239520958084</v>
      </c>
      <c r="L27" s="43">
        <f t="shared" si="3"/>
        <v>51.913603637741566</v>
      </c>
      <c r="M27" s="43">
        <f t="shared" si="3"/>
        <v>56.57383419689119</v>
      </c>
      <c r="N27" s="43">
        <f t="shared" si="3"/>
        <v>56.17173524150269</v>
      </c>
      <c r="O27" s="43">
        <f t="shared" si="3"/>
        <v>51.57982126288031</v>
      </c>
      <c r="P27" s="43">
        <f t="shared" si="3"/>
        <v>49.36231884057971</v>
      </c>
      <c r="Q27" s="43">
        <f t="shared" si="3"/>
        <v>46.90576652601969</v>
      </c>
      <c r="R27" s="43">
        <f t="shared" si="3"/>
        <v>53.96201702685003</v>
      </c>
      <c r="S27" s="43">
        <f t="shared" si="3"/>
        <v>53.410404624277454</v>
      </c>
      <c r="T27" s="43">
        <f t="shared" si="3"/>
        <v>52.40386883698985</v>
      </c>
      <c r="U27" s="43">
        <f t="shared" si="3"/>
        <v>51.98548679701673</v>
      </c>
      <c r="V27" s="43">
        <f t="shared" si="3"/>
        <v>54.351087771942986</v>
      </c>
      <c r="W27" s="43">
        <f t="shared" si="3"/>
        <v>54.362724805666716</v>
      </c>
      <c r="X27" s="43">
        <f t="shared" si="3"/>
        <v>47.71802982376864</v>
      </c>
      <c r="Y27" s="43">
        <f t="shared" si="3"/>
        <v>53.402061855670105</v>
      </c>
      <c r="Z27" s="43">
        <f t="shared" si="3"/>
        <v>51.40307438357578</v>
      </c>
      <c r="AA27" s="43">
        <f t="shared" si="3"/>
        <v>53.965443988103665</v>
      </c>
      <c r="AB27" s="43">
        <f t="shared" si="3"/>
        <v>53.197278911564624</v>
      </c>
      <c r="AC27" s="43">
        <f t="shared" si="3"/>
        <v>50.929956470122676</v>
      </c>
      <c r="AD27" s="43">
        <f t="shared" si="3"/>
        <v>54.554494828957836</v>
      </c>
      <c r="AE27" s="43">
        <f>SUM(AE24/AE23)*100</f>
        <v>51.18713991414944</v>
      </c>
      <c r="AH27" s="41"/>
    </row>
    <row r="28" spans="2:34" s="23" customFormat="1" ht="12.75">
      <c r="B28" s="54" t="s">
        <v>22</v>
      </c>
      <c r="C28" s="55"/>
      <c r="D28" s="55"/>
      <c r="E28" s="55"/>
      <c r="F28" s="38" t="s">
        <v>29</v>
      </c>
      <c r="G28" s="43">
        <f>SUM(G25/G23)*100</f>
        <v>50.771465257751494</v>
      </c>
      <c r="H28" s="43">
        <f>SUM(H25/H23)*100</f>
        <v>51.75446893029415</v>
      </c>
      <c r="I28" s="43">
        <f>SUM(I25/I23)*100</f>
        <v>49.4808251419078</v>
      </c>
      <c r="J28" s="43">
        <f aca="true" t="shared" si="4" ref="J28:AD28">SUM(J25/J23)*100</f>
        <v>50.277158694782564</v>
      </c>
      <c r="K28" s="43">
        <f t="shared" si="4"/>
        <v>51.19760479041916</v>
      </c>
      <c r="L28" s="43">
        <f t="shared" si="4"/>
        <v>48.086396362258434</v>
      </c>
      <c r="M28" s="43">
        <f t="shared" si="4"/>
        <v>43.42616580310881</v>
      </c>
      <c r="N28" s="43">
        <f t="shared" si="4"/>
        <v>43.82826475849731</v>
      </c>
      <c r="O28" s="43">
        <f t="shared" si="4"/>
        <v>48.4201787371197</v>
      </c>
      <c r="P28" s="43">
        <f t="shared" si="4"/>
        <v>50.63768115942029</v>
      </c>
      <c r="Q28" s="43">
        <f t="shared" si="4"/>
        <v>53.09423347398031</v>
      </c>
      <c r="R28" s="43">
        <f t="shared" si="4"/>
        <v>46.037982973149965</v>
      </c>
      <c r="S28" s="43">
        <f t="shared" si="4"/>
        <v>46.589595375722546</v>
      </c>
      <c r="T28" s="43">
        <f t="shared" si="4"/>
        <v>47.59613116301014</v>
      </c>
      <c r="U28" s="43">
        <f t="shared" si="4"/>
        <v>48.014513202983274</v>
      </c>
      <c r="V28" s="43">
        <f t="shared" si="4"/>
        <v>45.648912228057014</v>
      </c>
      <c r="W28" s="43">
        <f t="shared" si="4"/>
        <v>45.637275194333284</v>
      </c>
      <c r="X28" s="43">
        <f t="shared" si="4"/>
        <v>52.28197017623136</v>
      </c>
      <c r="Y28" s="43">
        <f t="shared" si="4"/>
        <v>46.597938144329895</v>
      </c>
      <c r="Z28" s="43">
        <f t="shared" si="4"/>
        <v>48.59692561642422</v>
      </c>
      <c r="AA28" s="43">
        <f t="shared" si="4"/>
        <v>46.034556011896335</v>
      </c>
      <c r="AB28" s="43">
        <f t="shared" si="4"/>
        <v>46.802721088435376</v>
      </c>
      <c r="AC28" s="43">
        <f t="shared" si="4"/>
        <v>49.070043529877324</v>
      </c>
      <c r="AD28" s="43">
        <f t="shared" si="4"/>
        <v>45.445505171042164</v>
      </c>
      <c r="AE28" s="43">
        <f>SUM(AE25/AE23)*100</f>
        <v>48.81286008585056</v>
      </c>
      <c r="AH28" s="41"/>
    </row>
    <row r="38" s="12" customFormat="1" ht="12.75" customHeight="1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</sheetData>
  <mergeCells count="13">
    <mergeCell ref="B28:E28"/>
    <mergeCell ref="B25:E25"/>
    <mergeCell ref="B26:E26"/>
    <mergeCell ref="B27:E27"/>
    <mergeCell ref="B21:E21"/>
    <mergeCell ref="B22:E22"/>
    <mergeCell ref="B23:E23"/>
    <mergeCell ref="B24:E24"/>
    <mergeCell ref="B19:E19"/>
    <mergeCell ref="F6:G6"/>
    <mergeCell ref="D11:F11"/>
    <mergeCell ref="B6:C6"/>
    <mergeCell ref="B18:E18"/>
  </mergeCells>
  <printOptions/>
  <pageMargins left="0.75" right="0.75" top="1" bottom="1" header="0" footer="0"/>
  <pageSetup horizontalDpi="600" verticalDpi="600" orientation="landscape" paperSize="124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2007-10-26T23:10:11Z</cp:lastPrinted>
  <dcterms:created xsi:type="dcterms:W3CDTF">2006-08-04T15:03:32Z</dcterms:created>
  <dcterms:modified xsi:type="dcterms:W3CDTF">2007-10-26T23:10:19Z</dcterms:modified>
  <cp:category/>
  <cp:version/>
  <cp:contentType/>
  <cp:contentStatus/>
</cp:coreProperties>
</file>