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840" activeTab="0"/>
  </bookViews>
  <sheets>
    <sheet name="Tabla 15-07 " sheetId="1" r:id="rId1"/>
  </sheets>
  <definedNames>
    <definedName name="_xlnm.Print_Area" localSheetId="0">'Tabla 15-07 '!$A$1:$AF$48</definedName>
  </definedNames>
  <calcPr fullCalcOnLoad="1"/>
</workbook>
</file>

<file path=xl/sharedStrings.xml><?xml version="1.0" encoding="utf-8"?>
<sst xmlns="http://schemas.openxmlformats.org/spreadsheetml/2006/main" count="118" uniqueCount="118">
  <si>
    <t>Dirección de Políticas Regionales y Departamentales</t>
  </si>
  <si>
    <t>Tabla Número</t>
  </si>
  <si>
    <t>Variable</t>
  </si>
  <si>
    <t>Cobertura Geográfica</t>
  </si>
  <si>
    <t>Unidad de Medida</t>
  </si>
  <si>
    <t>Código  Municipio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</si>
  <si>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</si>
  <si>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</si>
  <si>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</si>
  <si>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</si>
  <si>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</si>
  <si>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</si>
  <si>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</si>
  <si>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</si>
  <si>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</si>
  <si>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</si>
  <si>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</si>
  <si>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</si>
  <si>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</si>
  <si>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 Juan la Laguna</t>
  </si>
  <si>
    <t>San Pedro la Laguna</t>
  </si>
  <si>
    <t>Santiago Atitlán</t>
  </si>
  <si>
    <t>Municipios del Departamento de Sololá</t>
  </si>
  <si>
    <t>Santa Cruz La Laguna</t>
  </si>
  <si>
    <t>San Pablo La Laguna</t>
  </si>
  <si>
    <t>San Marcos La Laguna</t>
  </si>
  <si>
    <t>Indicador</t>
  </si>
  <si>
    <t>Número de personas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</si>
  <si>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</si>
  <si>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</si>
  <si>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</si>
  <si>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DEPT. SOLOLA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</si>
  <si>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</si>
  <si>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</si>
  <si>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</si>
  <si>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</si>
  <si>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</si>
  <si>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</si>
  <si>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</si>
  <si>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</si>
  <si>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</si>
  <si>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</si>
  <si>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</si>
  <si>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</si>
  <si>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</si>
  <si>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</si>
  <si>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</si>
  <si>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</si>
  <si>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</si>
  <si>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</si>
  <si>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</si>
  <si>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</si>
  <si>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Ref. Código Campo</t>
  </si>
  <si>
    <t xml:space="preserve">Fecha de Datos </t>
  </si>
  <si>
    <t>Fuente de datos de educación</t>
  </si>
  <si>
    <t>Anuario Estadístico 2005, Ministerio de Educación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</si>
  <si>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</si>
  <si>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</si>
  <si>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</si>
  <si>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</si>
  <si>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</si>
  <si>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</si>
  <si>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</si>
  <si>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</si>
  <si>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3A14PP</t>
  </si>
  <si>
    <t>3A14PP_UR</t>
  </si>
  <si>
    <t>3A14PP_RU</t>
  </si>
  <si>
    <t>6A15PR</t>
  </si>
  <si>
    <t>6A15PR_UR</t>
  </si>
  <si>
    <t>6A15PR_RU</t>
  </si>
  <si>
    <t>12A21BA</t>
  </si>
  <si>
    <t>12A21BA_UR</t>
  </si>
  <si>
    <t>12A21BA_RU</t>
  </si>
  <si>
    <t>15A21DV</t>
  </si>
  <si>
    <t>15A21DV_UR</t>
  </si>
  <si>
    <t>15A21DV_RU</t>
  </si>
  <si>
    <t>Total de Docentes por nivel de Escolaridad, sector público y sector privado</t>
  </si>
  <si>
    <t>15a Total de Docentes todos los niveles</t>
  </si>
  <si>
    <t xml:space="preserve">15b Total de Docentes Preprimaria </t>
  </si>
  <si>
    <t>15c Total de Docentes Preprimaria Urbano</t>
  </si>
  <si>
    <t>15d Total de Docentes Preprimario Rural</t>
  </si>
  <si>
    <t>15e Total de Docentes Primaria (Niños)</t>
  </si>
  <si>
    <t>15f Total de Docentes Primaria Urbano</t>
  </si>
  <si>
    <t>15g Total de Docentes Primaria Rural</t>
  </si>
  <si>
    <t xml:space="preserve">15h Total de Docentes Básicos </t>
  </si>
  <si>
    <t>15i Total de Docentes Básicos Urbano</t>
  </si>
  <si>
    <t>15j Total de Docentes Básicos Rural</t>
  </si>
  <si>
    <t xml:space="preserve">15k Total de Docentes Diversificado </t>
  </si>
  <si>
    <t>15l Total de Docentes Diversificado Urbano</t>
  </si>
  <si>
    <t>15m Total de Docentes Diversificado Rural</t>
  </si>
  <si>
    <t>10av Población de 12 a 21 años inscritos inicial Básicos Rural</t>
  </si>
  <si>
    <t>15n Promedio Alumnos por Docente Preprimaria</t>
  </si>
  <si>
    <t>15o Promedio Alumnos por Docente Primaria</t>
  </si>
  <si>
    <t>15p Promedio Alumnos por  Docente Básicos</t>
  </si>
  <si>
    <t>15q Promedio Alumnos por  Docente Diversificado</t>
  </si>
  <si>
    <t>T_DOC</t>
  </si>
  <si>
    <t>T_DOC_PP</t>
  </si>
  <si>
    <t>T_DOC_PPUR</t>
  </si>
  <si>
    <t>T_DOC_PPRU</t>
  </si>
  <si>
    <t>T_DOC_PRN</t>
  </si>
  <si>
    <t>T_DOCPRNRU</t>
  </si>
  <si>
    <t>T_DOC_BA</t>
  </si>
  <si>
    <t>T_DOC_BAUR</t>
  </si>
  <si>
    <t>T_DOC_BARU</t>
  </si>
  <si>
    <t>T_DOC_DV</t>
  </si>
  <si>
    <t>T_DOC_DVUR</t>
  </si>
  <si>
    <t>T_DOC_DVRU</t>
  </si>
  <si>
    <t>PRODOCPP</t>
  </si>
  <si>
    <t>PRODOCPR</t>
  </si>
  <si>
    <t>PRODOCBA</t>
  </si>
  <si>
    <t>PRODOCDV</t>
  </si>
  <si>
    <t>Promedio de alumnos por Docente: total alumnos / total docentes</t>
  </si>
  <si>
    <t>Promedio de Alumnos por Docente</t>
  </si>
  <si>
    <t xml:space="preserve"> 15 - 07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</si>
  <si>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</si>
  <si>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</si>
  <si>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</si>
  <si>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T_DOCPRNUR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</si>
</sst>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Tahoma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" fillId="2" borderId="3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 horizontal="right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2" borderId="1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16" fontId="5" fillId="3" borderId="3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showGridLines="0" tabSelected="1" zoomScale="55" zoomScaleNormal="55" workbookViewId="0" topLeftCell="A1">
      <selection activeCell="K29" sqref="K29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6" width="2.7109375" style="0" customWidth="1"/>
    <col min="7" max="7" width="3.421875" style="0" customWidth="1"/>
    <col min="8" max="8" width="4.57421875" style="0" customWidth="1"/>
    <col min="9" max="9" width="3.7109375" style="0" customWidth="1"/>
    <col min="10" max="10" width="5.140625" style="0" customWidth="1"/>
    <col min="11" max="11" width="28.421875" style="0" customWidth="1"/>
    <col min="12" max="12" width="14.57421875" style="0" customWidth="1"/>
    <col min="13" max="13" width="11.00390625" style="0" bestFit="1" customWidth="1"/>
    <col min="14" max="14" width="12.00390625" style="0" customWidth="1"/>
    <col min="15" max="15" width="12.421875" style="0" customWidth="1"/>
    <col min="16" max="16" width="11.7109375" style="0" customWidth="1"/>
    <col min="17" max="17" width="10.8515625" style="0" customWidth="1"/>
    <col min="18" max="18" width="15.57421875" style="0" customWidth="1"/>
    <col min="19" max="19" width="12.00390625" style="0" customWidth="1"/>
    <col min="20" max="20" width="11.28125" style="0" customWidth="1"/>
    <col min="21" max="21" width="11.7109375" style="0" customWidth="1"/>
    <col min="22" max="22" width="11.140625" style="0" customWidth="1"/>
    <col min="23" max="23" width="13.00390625" style="0" customWidth="1"/>
    <col min="24" max="24" width="12.57421875" style="0" customWidth="1"/>
    <col min="25" max="25" width="10.57421875" style="0" customWidth="1"/>
    <col min="26" max="26" width="10.421875" style="0" customWidth="1"/>
    <col min="27" max="27" width="10.00390625" style="0" bestFit="1" customWidth="1"/>
    <col min="28" max="28" width="12.28125" style="0" customWidth="1"/>
    <col min="29" max="29" width="11.28125" style="0" customWidth="1"/>
    <col min="30" max="30" width="10.8515625" style="0" customWidth="1"/>
    <col min="31" max="36" width="10.7109375" style="0" customWidth="1"/>
    <col min="37" max="37" width="13.7109375" style="0" customWidth="1"/>
    <col min="38" max="41" width="10.7109375" style="0" customWidth="1"/>
    <col min="42" max="42" width="5.00390625" style="0" bestFit="1" customWidth="1"/>
    <col min="43" max="16384" width="2.7109375" style="0" customWidth="1"/>
  </cols>
  <sheetData>
    <row r="1" spans="1:16" s="11" customFormat="1" ht="12">
      <c r="A1" s="69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11" customFormat="1" ht="12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11" customFormat="1" ht="12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11" customFormat="1" ht="12">
      <c r="A4" s="69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="11" customFormat="1" ht="12"/>
    <row r="6" spans="1:12" s="11" customFormat="1" ht="12">
      <c r="A6" s="55" t="s">
        <v>1</v>
      </c>
      <c r="B6" s="56"/>
      <c r="C6" s="56"/>
      <c r="D6" s="56"/>
      <c r="E6" s="56"/>
      <c r="F6" s="12"/>
      <c r="G6" s="13"/>
      <c r="H6" s="13"/>
      <c r="J6" s="67" t="s">
        <v>113</v>
      </c>
      <c r="K6" s="56"/>
      <c r="L6" s="18"/>
    </row>
    <row r="7" spans="10:16" s="11" customFormat="1" ht="12">
      <c r="J7" s="14"/>
      <c r="K7" s="14"/>
      <c r="L7" s="14"/>
      <c r="M7" s="14"/>
      <c r="N7" s="14"/>
      <c r="O7" s="14"/>
      <c r="P7" s="14"/>
    </row>
    <row r="8" spans="2:19" s="34" customFormat="1" ht="12.75" customHeight="1">
      <c r="B8" s="35" t="s">
        <v>2</v>
      </c>
      <c r="C8" s="36"/>
      <c r="D8" s="36"/>
      <c r="E8" s="36"/>
      <c r="F8" s="36"/>
      <c r="G8" s="36"/>
      <c r="H8" s="36"/>
      <c r="I8" s="36"/>
      <c r="J8" s="36"/>
      <c r="K8" s="63" t="s">
        <v>76</v>
      </c>
      <c r="L8" s="63"/>
      <c r="M8" s="63"/>
      <c r="N8" s="63"/>
      <c r="O8" s="63"/>
      <c r="P8" s="63"/>
      <c r="Q8" s="63"/>
      <c r="R8" s="64"/>
      <c r="S8" s="37"/>
    </row>
    <row r="9" spans="2:19" s="38" customFormat="1" ht="12.75" customHeight="1">
      <c r="B9" s="39" t="s">
        <v>26</v>
      </c>
      <c r="C9" s="40"/>
      <c r="D9" s="40"/>
      <c r="E9" s="40"/>
      <c r="F9" s="40"/>
      <c r="G9" s="40"/>
      <c r="H9" s="40"/>
      <c r="I9" s="40"/>
      <c r="J9" s="40"/>
      <c r="K9" s="65" t="s">
        <v>112</v>
      </c>
      <c r="L9" s="65"/>
      <c r="M9" s="65"/>
      <c r="N9" s="65"/>
      <c r="O9" s="65"/>
      <c r="P9" s="65"/>
      <c r="Q9" s="65"/>
      <c r="R9" s="66"/>
      <c r="S9" s="41"/>
    </row>
    <row r="10" spans="2:19" s="34" customFormat="1" ht="12">
      <c r="B10" s="42" t="s">
        <v>3</v>
      </c>
      <c r="C10" s="43"/>
      <c r="D10" s="43"/>
      <c r="E10" s="43"/>
      <c r="F10" s="43"/>
      <c r="G10" s="43"/>
      <c r="H10" s="43"/>
      <c r="I10" s="43"/>
      <c r="J10" s="43"/>
      <c r="K10" s="58" t="s">
        <v>22</v>
      </c>
      <c r="L10" s="58"/>
      <c r="M10" s="58"/>
      <c r="N10" s="58"/>
      <c r="O10" s="58"/>
      <c r="P10" s="58"/>
      <c r="Q10" s="58"/>
      <c r="R10" s="59"/>
      <c r="S10" s="44"/>
    </row>
    <row r="11" spans="2:19" s="34" customFormat="1" ht="12.75" customHeight="1">
      <c r="B11" s="42" t="s">
        <v>53</v>
      </c>
      <c r="C11" s="43"/>
      <c r="D11" s="43"/>
      <c r="E11" s="43"/>
      <c r="F11" s="43"/>
      <c r="G11" s="43"/>
      <c r="H11" s="43"/>
      <c r="I11" s="43"/>
      <c r="J11" s="43"/>
      <c r="K11" s="61">
        <v>2005</v>
      </c>
      <c r="L11" s="61"/>
      <c r="M11" s="61"/>
      <c r="N11" s="61"/>
      <c r="O11" s="61"/>
      <c r="P11" s="61"/>
      <c r="Q11" s="61"/>
      <c r="R11" s="62"/>
      <c r="S11" s="44"/>
    </row>
    <row r="12" spans="2:38" s="34" customFormat="1" ht="12">
      <c r="B12" s="42" t="s">
        <v>4</v>
      </c>
      <c r="C12" s="43"/>
      <c r="D12" s="43"/>
      <c r="E12" s="43"/>
      <c r="F12" s="43"/>
      <c r="G12" s="43"/>
      <c r="H12" s="43"/>
      <c r="I12" s="43"/>
      <c r="J12" s="43"/>
      <c r="K12" s="58" t="s">
        <v>27</v>
      </c>
      <c r="L12" s="58"/>
      <c r="M12" s="58"/>
      <c r="N12" s="58"/>
      <c r="O12" s="58"/>
      <c r="P12" s="58"/>
      <c r="Q12" s="58"/>
      <c r="R12" s="59"/>
      <c r="AG12" s="45"/>
      <c r="AI12" s="45"/>
      <c r="AJ12" s="45"/>
      <c r="AK12" s="45"/>
      <c r="AL12" s="45"/>
    </row>
    <row r="13" spans="2:19" s="46" customFormat="1" ht="12">
      <c r="B13" s="47" t="s">
        <v>54</v>
      </c>
      <c r="C13" s="48"/>
      <c r="D13" s="48"/>
      <c r="E13" s="48"/>
      <c r="F13" s="48"/>
      <c r="G13" s="48"/>
      <c r="H13" s="48"/>
      <c r="I13" s="48"/>
      <c r="J13" s="48"/>
      <c r="K13" s="49" t="s">
        <v>55</v>
      </c>
      <c r="L13" s="49"/>
      <c r="M13" s="49"/>
      <c r="N13" s="49"/>
      <c r="O13" s="49"/>
      <c r="P13" s="49"/>
      <c r="Q13" s="49"/>
      <c r="R13" s="50"/>
      <c r="S13" s="51"/>
    </row>
    <row r="14" spans="2:31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2" ht="12.75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  <c r="M15" s="60" t="s">
        <v>6</v>
      </c>
      <c r="N15" s="60" t="s">
        <v>7</v>
      </c>
      <c r="O15" s="60" t="s">
        <v>8</v>
      </c>
      <c r="P15" s="60" t="s">
        <v>9</v>
      </c>
      <c r="Q15" s="60" t="s">
        <v>10</v>
      </c>
      <c r="R15" s="60" t="s">
        <v>11</v>
      </c>
      <c r="S15" s="60" t="s">
        <v>12</v>
      </c>
      <c r="T15" s="60" t="s">
        <v>13</v>
      </c>
      <c r="U15" s="60" t="s">
        <v>14</v>
      </c>
      <c r="V15" s="60" t="s">
        <v>15</v>
      </c>
      <c r="W15" s="60" t="s">
        <v>16</v>
      </c>
      <c r="X15" s="60" t="s">
        <v>17</v>
      </c>
      <c r="Y15" s="60" t="s">
        <v>18</v>
      </c>
      <c r="Z15" s="60" t="s">
        <v>23</v>
      </c>
      <c r="AA15" s="60" t="s">
        <v>24</v>
      </c>
      <c r="AB15" s="60" t="s">
        <v>25</v>
      </c>
      <c r="AC15" s="60" t="s">
        <v>19</v>
      </c>
      <c r="AD15" s="60" t="s">
        <v>20</v>
      </c>
      <c r="AE15" s="60" t="s">
        <v>21</v>
      </c>
      <c r="AF15" s="60" t="s">
        <v>31</v>
      </c>
    </row>
    <row r="16" spans="2:32" ht="12.75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17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</row>
    <row r="17" spans="2:32" s="15" customFormat="1" ht="12.75">
      <c r="B17" s="68" t="s">
        <v>5</v>
      </c>
      <c r="C17" s="68"/>
      <c r="D17" s="68"/>
      <c r="E17" s="68"/>
      <c r="F17" s="68"/>
      <c r="G17" s="68"/>
      <c r="H17" s="68"/>
      <c r="I17" s="68"/>
      <c r="J17" s="68"/>
      <c r="K17" s="68"/>
      <c r="L17" s="31" t="s">
        <v>52</v>
      </c>
      <c r="M17" s="33" t="s">
        <v>32</v>
      </c>
      <c r="N17" s="33" t="s">
        <v>33</v>
      </c>
      <c r="O17" s="33" t="s">
        <v>34</v>
      </c>
      <c r="P17" s="33" t="s">
        <v>35</v>
      </c>
      <c r="Q17" s="33" t="s">
        <v>36</v>
      </c>
      <c r="R17" s="33" t="s">
        <v>37</v>
      </c>
      <c r="S17" s="33" t="s">
        <v>38</v>
      </c>
      <c r="T17" s="33" t="s">
        <v>39</v>
      </c>
      <c r="U17" s="33" t="s">
        <v>40</v>
      </c>
      <c r="V17" s="33" t="s">
        <v>41</v>
      </c>
      <c r="W17" s="33" t="s">
        <v>42</v>
      </c>
      <c r="X17" s="33" t="s">
        <v>43</v>
      </c>
      <c r="Y17" s="33" t="s">
        <v>44</v>
      </c>
      <c r="Z17" s="33" t="s">
        <v>45</v>
      </c>
      <c r="AA17" s="33" t="s">
        <v>46</v>
      </c>
      <c r="AB17" s="33" t="s">
        <v>47</v>
      </c>
      <c r="AC17" s="33" t="s">
        <v>48</v>
      </c>
      <c r="AD17" s="33" t="s">
        <v>49</v>
      </c>
      <c r="AE17" s="33" t="s">
        <v>50</v>
      </c>
      <c r="AF17" s="30" t="s">
        <v>51</v>
      </c>
    </row>
    <row r="18" spans="2:41" s="1" customFormat="1" ht="12.75">
      <c r="B18" s="8"/>
      <c r="C18" s="9"/>
      <c r="D18" s="9"/>
      <c r="E18" s="9"/>
      <c r="F18" s="9"/>
      <c r="G18" s="9"/>
      <c r="H18" s="9"/>
      <c r="I18" s="9"/>
      <c r="J18" s="9"/>
      <c r="K18" s="7"/>
      <c r="L18" s="7"/>
      <c r="M18" s="4"/>
      <c r="N18" s="4"/>
      <c r="O18" s="4"/>
      <c r="P18" s="5"/>
      <c r="Q18" s="5"/>
      <c r="R18" s="4"/>
      <c r="S18" s="4"/>
      <c r="T18" s="4"/>
      <c r="U18" s="4"/>
      <c r="V18" s="4"/>
      <c r="W18" s="4"/>
      <c r="X18" s="6"/>
      <c r="Y18" s="6"/>
      <c r="Z18" s="4"/>
      <c r="AA18" s="4"/>
      <c r="AB18" s="4"/>
      <c r="AC18" s="4"/>
      <c r="AD18" s="4"/>
      <c r="AE18" s="4"/>
      <c r="AF18" s="10"/>
      <c r="AG18" s="2"/>
      <c r="AH18" s="2"/>
      <c r="AI18" s="2"/>
      <c r="AJ18" s="2"/>
      <c r="AK18" s="2"/>
      <c r="AL18" s="2"/>
      <c r="AM18" s="2"/>
      <c r="AN18" s="2"/>
      <c r="AO18" s="2"/>
    </row>
    <row r="19" spans="2:41" s="20" customFormat="1" ht="12">
      <c r="B19" s="23" t="s">
        <v>77</v>
      </c>
      <c r="C19" s="24"/>
      <c r="D19" s="24"/>
      <c r="E19" s="24"/>
      <c r="F19" s="24"/>
      <c r="G19" s="24"/>
      <c r="H19" s="24"/>
      <c r="I19" s="24"/>
      <c r="J19" s="24"/>
      <c r="K19" s="24"/>
      <c r="L19" s="25" t="s">
        <v>95</v>
      </c>
      <c r="M19" s="26">
        <f>SUM(M20+M23+M26+M29)</f>
        <v>1037</v>
      </c>
      <c r="N19" s="26">
        <f aca="true" t="shared" si="0" ref="N19:AF19">SUM(N20+N23+N26+N29)</f>
        <v>41</v>
      </c>
      <c r="O19" s="26">
        <f t="shared" si="0"/>
        <v>51</v>
      </c>
      <c r="P19" s="26">
        <f t="shared" si="0"/>
        <v>245</v>
      </c>
      <c r="Q19" s="26">
        <f t="shared" si="0"/>
        <v>693</v>
      </c>
      <c r="R19" s="26">
        <f t="shared" si="0"/>
        <v>488</v>
      </c>
      <c r="S19" s="26">
        <f t="shared" si="0"/>
        <v>94</v>
      </c>
      <c r="T19" s="26">
        <f t="shared" si="0"/>
        <v>31</v>
      </c>
      <c r="U19" s="26">
        <f t="shared" si="0"/>
        <v>159</v>
      </c>
      <c r="V19" s="26">
        <f t="shared" si="0"/>
        <v>311</v>
      </c>
      <c r="W19" s="26">
        <f t="shared" si="0"/>
        <v>41</v>
      </c>
      <c r="X19" s="26">
        <f t="shared" si="0"/>
        <v>114</v>
      </c>
      <c r="Y19" s="26">
        <f t="shared" si="0"/>
        <v>258</v>
      </c>
      <c r="Z19" s="26">
        <f t="shared" si="0"/>
        <v>54</v>
      </c>
      <c r="AA19" s="26">
        <f t="shared" si="0"/>
        <v>88</v>
      </c>
      <c r="AB19" s="26">
        <f t="shared" si="0"/>
        <v>34</v>
      </c>
      <c r="AC19" s="26">
        <f t="shared" si="0"/>
        <v>167</v>
      </c>
      <c r="AD19" s="26">
        <f t="shared" si="0"/>
        <v>168</v>
      </c>
      <c r="AE19" s="26">
        <f t="shared" si="0"/>
        <v>346</v>
      </c>
      <c r="AF19" s="26">
        <f t="shared" si="0"/>
        <v>4420</v>
      </c>
      <c r="AG19" s="19"/>
      <c r="AH19" s="19"/>
      <c r="AI19" s="19"/>
      <c r="AJ19" s="19"/>
      <c r="AK19" s="19"/>
      <c r="AL19" s="19"/>
      <c r="AM19" s="19"/>
      <c r="AN19" s="19"/>
      <c r="AO19" s="19"/>
    </row>
    <row r="20" spans="2:41" s="20" customFormat="1" ht="12">
      <c r="B20" s="23" t="s">
        <v>78</v>
      </c>
      <c r="C20" s="24"/>
      <c r="D20" s="24"/>
      <c r="E20" s="24"/>
      <c r="F20" s="24"/>
      <c r="G20" s="24"/>
      <c r="H20" s="24"/>
      <c r="I20" s="24"/>
      <c r="J20" s="24"/>
      <c r="K20" s="24"/>
      <c r="L20" s="25" t="s">
        <v>96</v>
      </c>
      <c r="M20" s="26">
        <v>135</v>
      </c>
      <c r="N20" s="26">
        <v>8</v>
      </c>
      <c r="O20" s="26">
        <v>8</v>
      </c>
      <c r="P20" s="26">
        <v>25</v>
      </c>
      <c r="Q20" s="26">
        <v>102</v>
      </c>
      <c r="R20" s="26">
        <v>79</v>
      </c>
      <c r="S20" s="26">
        <v>15</v>
      </c>
      <c r="T20" s="26">
        <v>6</v>
      </c>
      <c r="U20" s="26">
        <v>17</v>
      </c>
      <c r="V20" s="26">
        <v>30</v>
      </c>
      <c r="W20" s="26">
        <v>8</v>
      </c>
      <c r="X20" s="26">
        <v>17</v>
      </c>
      <c r="Y20" s="26">
        <v>29</v>
      </c>
      <c r="Z20" s="26">
        <v>12</v>
      </c>
      <c r="AA20" s="26">
        <v>11</v>
      </c>
      <c r="AB20" s="26">
        <v>8</v>
      </c>
      <c r="AC20" s="26">
        <v>20</v>
      </c>
      <c r="AD20" s="26">
        <v>18</v>
      </c>
      <c r="AE20" s="26">
        <v>44</v>
      </c>
      <c r="AF20" s="26">
        <f>SUM(M20:AE20)</f>
        <v>592</v>
      </c>
      <c r="AG20" s="19"/>
      <c r="AH20" s="19"/>
      <c r="AI20" s="19"/>
      <c r="AJ20" s="19"/>
      <c r="AK20" s="19"/>
      <c r="AL20" s="19"/>
      <c r="AM20" s="19"/>
      <c r="AN20" s="19"/>
      <c r="AO20" s="19"/>
    </row>
    <row r="21" spans="2:41" s="20" customFormat="1" ht="12">
      <c r="B21" s="23" t="s">
        <v>79</v>
      </c>
      <c r="C21" s="24"/>
      <c r="D21" s="24"/>
      <c r="E21" s="24"/>
      <c r="F21" s="24"/>
      <c r="G21" s="24"/>
      <c r="H21" s="24"/>
      <c r="I21" s="24"/>
      <c r="J21" s="24"/>
      <c r="K21" s="24"/>
      <c r="L21" s="25" t="s">
        <v>97</v>
      </c>
      <c r="M21" s="26">
        <v>37</v>
      </c>
      <c r="N21" s="26">
        <v>2</v>
      </c>
      <c r="O21" s="26">
        <v>5</v>
      </c>
      <c r="P21" s="26">
        <v>4</v>
      </c>
      <c r="Q21" s="26">
        <v>6</v>
      </c>
      <c r="R21" s="26">
        <v>1</v>
      </c>
      <c r="S21" s="26">
        <v>7</v>
      </c>
      <c r="T21" s="26">
        <v>2</v>
      </c>
      <c r="U21" s="26">
        <v>4</v>
      </c>
      <c r="V21" s="26">
        <v>25</v>
      </c>
      <c r="W21" s="26">
        <v>5</v>
      </c>
      <c r="X21" s="26">
        <v>4</v>
      </c>
      <c r="Y21" s="26">
        <v>11</v>
      </c>
      <c r="Z21" s="26">
        <v>4</v>
      </c>
      <c r="AA21" s="26">
        <v>9</v>
      </c>
      <c r="AB21" s="26">
        <v>7</v>
      </c>
      <c r="AC21" s="26">
        <v>7</v>
      </c>
      <c r="AD21" s="26">
        <v>11</v>
      </c>
      <c r="AE21" s="26">
        <v>9</v>
      </c>
      <c r="AF21" s="26">
        <f aca="true" t="shared" si="1" ref="AF21:AF31">SUM(M21:AE21)</f>
        <v>160</v>
      </c>
      <c r="AG21" s="19"/>
      <c r="AH21" s="19"/>
      <c r="AI21" s="19"/>
      <c r="AJ21" s="19"/>
      <c r="AK21" s="19"/>
      <c r="AL21" s="19"/>
      <c r="AM21" s="19"/>
      <c r="AN21" s="19"/>
      <c r="AO21" s="19"/>
    </row>
    <row r="22" spans="2:41" s="20" customFormat="1" ht="12">
      <c r="B22" s="23" t="s">
        <v>80</v>
      </c>
      <c r="C22" s="24"/>
      <c r="D22" s="24"/>
      <c r="E22" s="24"/>
      <c r="F22" s="24"/>
      <c r="G22" s="24"/>
      <c r="H22" s="24"/>
      <c r="I22" s="24"/>
      <c r="J22" s="24"/>
      <c r="K22" s="24"/>
      <c r="L22" s="25" t="s">
        <v>98</v>
      </c>
      <c r="M22" s="26">
        <v>98</v>
      </c>
      <c r="N22" s="26">
        <v>6</v>
      </c>
      <c r="O22" s="26">
        <v>3</v>
      </c>
      <c r="P22" s="26">
        <v>21</v>
      </c>
      <c r="Q22" s="26">
        <v>96</v>
      </c>
      <c r="R22" s="26">
        <v>78</v>
      </c>
      <c r="S22" s="26">
        <v>8</v>
      </c>
      <c r="T22" s="26">
        <v>4</v>
      </c>
      <c r="U22" s="26">
        <v>13</v>
      </c>
      <c r="V22" s="26">
        <v>5</v>
      </c>
      <c r="W22" s="26">
        <v>3</v>
      </c>
      <c r="X22" s="26">
        <v>13</v>
      </c>
      <c r="Y22" s="26">
        <v>18</v>
      </c>
      <c r="Z22" s="26">
        <v>8</v>
      </c>
      <c r="AA22" s="26">
        <v>2</v>
      </c>
      <c r="AB22" s="26">
        <v>1</v>
      </c>
      <c r="AC22" s="26">
        <v>13</v>
      </c>
      <c r="AD22" s="26">
        <v>7</v>
      </c>
      <c r="AE22" s="26">
        <v>35</v>
      </c>
      <c r="AF22" s="26">
        <f t="shared" si="1"/>
        <v>432</v>
      </c>
      <c r="AG22" s="19"/>
      <c r="AH22" s="19"/>
      <c r="AI22" s="19"/>
      <c r="AJ22" s="19"/>
      <c r="AK22" s="19"/>
      <c r="AL22" s="19"/>
      <c r="AM22" s="19"/>
      <c r="AN22" s="19"/>
      <c r="AO22" s="19"/>
    </row>
    <row r="23" spans="2:41" s="20" customFormat="1" ht="12">
      <c r="B23" s="23" t="s">
        <v>81</v>
      </c>
      <c r="C23" s="24"/>
      <c r="D23" s="24"/>
      <c r="E23" s="24"/>
      <c r="F23" s="24"/>
      <c r="G23" s="24"/>
      <c r="H23" s="24"/>
      <c r="I23" s="24"/>
      <c r="J23" s="24"/>
      <c r="K23" s="24"/>
      <c r="L23" s="25" t="s">
        <v>99</v>
      </c>
      <c r="M23" s="26">
        <v>522</v>
      </c>
      <c r="N23" s="26">
        <v>24</v>
      </c>
      <c r="O23" s="26">
        <v>17</v>
      </c>
      <c r="P23" s="26">
        <v>137</v>
      </c>
      <c r="Q23" s="26">
        <v>440</v>
      </c>
      <c r="R23" s="26">
        <v>310</v>
      </c>
      <c r="S23" s="26">
        <v>59</v>
      </c>
      <c r="T23" s="26">
        <v>25</v>
      </c>
      <c r="U23" s="26">
        <v>78</v>
      </c>
      <c r="V23" s="26">
        <v>97</v>
      </c>
      <c r="W23" s="26">
        <v>25</v>
      </c>
      <c r="X23" s="26">
        <v>83</v>
      </c>
      <c r="Y23" s="26">
        <v>155</v>
      </c>
      <c r="Z23" s="26">
        <v>38</v>
      </c>
      <c r="AA23" s="26">
        <v>48</v>
      </c>
      <c r="AB23" s="26">
        <v>17</v>
      </c>
      <c r="AC23" s="26">
        <v>73</v>
      </c>
      <c r="AD23" s="26">
        <v>66</v>
      </c>
      <c r="AE23" s="26">
        <v>223</v>
      </c>
      <c r="AF23" s="26">
        <f t="shared" si="1"/>
        <v>2437</v>
      </c>
      <c r="AG23" s="19"/>
      <c r="AH23" s="19"/>
      <c r="AI23" s="19"/>
      <c r="AJ23" s="19"/>
      <c r="AK23" s="19"/>
      <c r="AL23" s="19"/>
      <c r="AM23" s="19"/>
      <c r="AN23" s="19"/>
      <c r="AO23" s="19"/>
    </row>
    <row r="24" spans="2:41" s="20" customFormat="1" ht="12">
      <c r="B24" s="23" t="s">
        <v>82</v>
      </c>
      <c r="C24" s="24"/>
      <c r="D24" s="24"/>
      <c r="E24" s="24"/>
      <c r="F24" s="24"/>
      <c r="G24" s="24"/>
      <c r="H24" s="24"/>
      <c r="I24" s="24"/>
      <c r="J24" s="24"/>
      <c r="K24" s="24"/>
      <c r="L24" s="25" t="s">
        <v>117</v>
      </c>
      <c r="M24" s="26">
        <v>97</v>
      </c>
      <c r="N24" s="26">
        <v>10</v>
      </c>
      <c r="O24" s="26">
        <v>12</v>
      </c>
      <c r="P24" s="26">
        <v>25</v>
      </c>
      <c r="Q24" s="26">
        <v>33</v>
      </c>
      <c r="R24" s="26">
        <v>29</v>
      </c>
      <c r="S24" s="26">
        <v>26</v>
      </c>
      <c r="T24" s="26">
        <v>13</v>
      </c>
      <c r="U24" s="26">
        <v>17</v>
      </c>
      <c r="V24" s="26">
        <v>74</v>
      </c>
      <c r="W24" s="26">
        <v>19</v>
      </c>
      <c r="X24" s="26">
        <v>21</v>
      </c>
      <c r="Y24" s="26">
        <v>53</v>
      </c>
      <c r="Z24" s="26">
        <v>10</v>
      </c>
      <c r="AA24" s="26">
        <v>39</v>
      </c>
      <c r="AB24" s="26">
        <v>17</v>
      </c>
      <c r="AC24" s="26">
        <v>32</v>
      </c>
      <c r="AD24" s="26">
        <v>41</v>
      </c>
      <c r="AE24" s="26">
        <v>73</v>
      </c>
      <c r="AF24" s="26">
        <f t="shared" si="1"/>
        <v>641</v>
      </c>
      <c r="AG24" s="19"/>
      <c r="AH24" s="19"/>
      <c r="AI24" s="19"/>
      <c r="AJ24" s="19"/>
      <c r="AK24" s="19"/>
      <c r="AL24" s="19"/>
      <c r="AM24" s="19"/>
      <c r="AN24" s="19"/>
      <c r="AO24" s="19"/>
    </row>
    <row r="25" spans="2:41" s="20" customFormat="1" ht="12">
      <c r="B25" s="23" t="s">
        <v>83</v>
      </c>
      <c r="C25" s="24"/>
      <c r="D25" s="24"/>
      <c r="E25" s="24"/>
      <c r="F25" s="24"/>
      <c r="G25" s="24"/>
      <c r="H25" s="24"/>
      <c r="I25" s="24"/>
      <c r="J25" s="24"/>
      <c r="K25" s="24"/>
      <c r="L25" s="25" t="s">
        <v>100</v>
      </c>
      <c r="M25" s="26">
        <v>425</v>
      </c>
      <c r="N25" s="26">
        <v>14</v>
      </c>
      <c r="O25" s="26">
        <v>5</v>
      </c>
      <c r="P25" s="26">
        <v>112</v>
      </c>
      <c r="Q25" s="26">
        <v>407</v>
      </c>
      <c r="R25" s="26">
        <v>281</v>
      </c>
      <c r="S25" s="26">
        <v>33</v>
      </c>
      <c r="T25" s="26">
        <v>12</v>
      </c>
      <c r="U25" s="26">
        <v>61</v>
      </c>
      <c r="V25" s="26">
        <v>23</v>
      </c>
      <c r="W25" s="26">
        <v>6</v>
      </c>
      <c r="X25" s="26">
        <v>62</v>
      </c>
      <c r="Y25" s="26">
        <v>102</v>
      </c>
      <c r="Z25" s="26">
        <v>28</v>
      </c>
      <c r="AA25" s="26">
        <v>9</v>
      </c>
      <c r="AB25" s="26">
        <v>0</v>
      </c>
      <c r="AC25" s="26">
        <v>41</v>
      </c>
      <c r="AD25" s="26">
        <v>25</v>
      </c>
      <c r="AE25" s="26">
        <v>150</v>
      </c>
      <c r="AF25" s="26">
        <f t="shared" si="1"/>
        <v>1796</v>
      </c>
      <c r="AG25" s="19"/>
      <c r="AH25" s="19"/>
      <c r="AI25" s="19"/>
      <c r="AJ25" s="19"/>
      <c r="AK25" s="19"/>
      <c r="AL25" s="19"/>
      <c r="AM25" s="19"/>
      <c r="AN25" s="19"/>
      <c r="AO25" s="19"/>
    </row>
    <row r="26" spans="2:41" s="20" customFormat="1" ht="12">
      <c r="B26" s="23" t="s">
        <v>84</v>
      </c>
      <c r="C26" s="24"/>
      <c r="D26" s="24"/>
      <c r="E26" s="24"/>
      <c r="F26" s="24"/>
      <c r="G26" s="24"/>
      <c r="H26" s="24"/>
      <c r="I26" s="24"/>
      <c r="J26" s="24"/>
      <c r="K26" s="24"/>
      <c r="L26" s="25" t="s">
        <v>101</v>
      </c>
      <c r="M26" s="26">
        <v>214</v>
      </c>
      <c r="N26" s="26">
        <v>9</v>
      </c>
      <c r="O26" s="26">
        <v>13</v>
      </c>
      <c r="P26" s="26">
        <v>65</v>
      </c>
      <c r="Q26" s="26">
        <v>109</v>
      </c>
      <c r="R26" s="26">
        <v>79</v>
      </c>
      <c r="S26" s="26">
        <v>12</v>
      </c>
      <c r="T26" s="26">
        <v>0</v>
      </c>
      <c r="U26" s="26">
        <v>44</v>
      </c>
      <c r="V26" s="26">
        <v>114</v>
      </c>
      <c r="W26" s="26">
        <v>8</v>
      </c>
      <c r="X26" s="26">
        <v>14</v>
      </c>
      <c r="Y26" s="26">
        <v>54</v>
      </c>
      <c r="Z26" s="26">
        <v>4</v>
      </c>
      <c r="AA26" s="26">
        <v>29</v>
      </c>
      <c r="AB26" s="26">
        <v>9</v>
      </c>
      <c r="AC26" s="26">
        <v>62</v>
      </c>
      <c r="AD26" s="26">
        <v>70</v>
      </c>
      <c r="AE26" s="26">
        <v>56</v>
      </c>
      <c r="AF26" s="26">
        <f t="shared" si="1"/>
        <v>965</v>
      </c>
      <c r="AG26" s="19"/>
      <c r="AH26" s="19"/>
      <c r="AI26" s="19"/>
      <c r="AJ26" s="19"/>
      <c r="AK26" s="19"/>
      <c r="AL26" s="19"/>
      <c r="AM26" s="19"/>
      <c r="AN26" s="19"/>
      <c r="AO26" s="19"/>
    </row>
    <row r="27" spans="2:41" s="20" customFormat="1" ht="12">
      <c r="B27" s="23" t="s">
        <v>85</v>
      </c>
      <c r="C27" s="24"/>
      <c r="D27" s="24"/>
      <c r="E27" s="24"/>
      <c r="F27" s="24"/>
      <c r="G27" s="24"/>
      <c r="H27" s="24"/>
      <c r="I27" s="24"/>
      <c r="J27" s="24"/>
      <c r="K27" s="24"/>
      <c r="L27" s="25" t="s">
        <v>102</v>
      </c>
      <c r="M27" s="26">
        <v>114</v>
      </c>
      <c r="N27" s="26">
        <v>9</v>
      </c>
      <c r="O27" s="26">
        <v>5</v>
      </c>
      <c r="P27" s="26">
        <v>24</v>
      </c>
      <c r="Q27" s="26">
        <v>39</v>
      </c>
      <c r="R27" s="26">
        <v>12</v>
      </c>
      <c r="S27" s="26">
        <v>12</v>
      </c>
      <c r="T27" s="26">
        <v>0</v>
      </c>
      <c r="U27" s="26">
        <v>21</v>
      </c>
      <c r="V27" s="26">
        <v>97</v>
      </c>
      <c r="W27" s="26">
        <v>8</v>
      </c>
      <c r="X27" s="26">
        <v>0</v>
      </c>
      <c r="Y27" s="26">
        <v>43</v>
      </c>
      <c r="Z27" s="26">
        <v>4</v>
      </c>
      <c r="AA27" s="26">
        <v>29</v>
      </c>
      <c r="AB27" s="26">
        <v>9</v>
      </c>
      <c r="AC27" s="26">
        <v>42</v>
      </c>
      <c r="AD27" s="26">
        <v>70</v>
      </c>
      <c r="AE27" s="26">
        <v>41</v>
      </c>
      <c r="AF27" s="26">
        <f t="shared" si="1"/>
        <v>579</v>
      </c>
      <c r="AG27" s="19"/>
      <c r="AH27" s="19"/>
      <c r="AI27" s="19"/>
      <c r="AJ27" s="19"/>
      <c r="AK27" s="19"/>
      <c r="AL27" s="19"/>
      <c r="AM27" s="19"/>
      <c r="AN27" s="19"/>
      <c r="AO27" s="19"/>
    </row>
    <row r="28" spans="2:41" s="20" customFormat="1" ht="12">
      <c r="B28" s="23" t="s">
        <v>86</v>
      </c>
      <c r="C28" s="24"/>
      <c r="D28" s="24"/>
      <c r="E28" s="24"/>
      <c r="F28" s="24"/>
      <c r="G28" s="24"/>
      <c r="H28" s="24"/>
      <c r="I28" s="24"/>
      <c r="J28" s="24"/>
      <c r="K28" s="24"/>
      <c r="L28" s="25" t="s">
        <v>103</v>
      </c>
      <c r="M28" s="26">
        <v>100</v>
      </c>
      <c r="N28" s="26">
        <v>0</v>
      </c>
      <c r="O28" s="26">
        <v>8</v>
      </c>
      <c r="P28" s="26">
        <v>41</v>
      </c>
      <c r="Q28" s="26">
        <v>70</v>
      </c>
      <c r="R28" s="26">
        <v>67</v>
      </c>
      <c r="S28" s="26">
        <v>0</v>
      </c>
      <c r="T28" s="26">
        <v>0</v>
      </c>
      <c r="U28" s="26">
        <v>23</v>
      </c>
      <c r="V28" s="26">
        <v>17</v>
      </c>
      <c r="W28" s="26">
        <v>0</v>
      </c>
      <c r="X28" s="26">
        <v>14</v>
      </c>
      <c r="Y28" s="26">
        <v>11</v>
      </c>
      <c r="Z28" s="26">
        <v>0</v>
      </c>
      <c r="AA28" s="26">
        <v>0</v>
      </c>
      <c r="AB28" s="26">
        <v>0</v>
      </c>
      <c r="AC28" s="26">
        <v>20</v>
      </c>
      <c r="AD28" s="26">
        <v>0</v>
      </c>
      <c r="AE28" s="26">
        <v>15</v>
      </c>
      <c r="AF28" s="26">
        <f t="shared" si="1"/>
        <v>386</v>
      </c>
      <c r="AG28" s="19"/>
      <c r="AH28" s="19"/>
      <c r="AI28" s="19"/>
      <c r="AJ28" s="19"/>
      <c r="AK28" s="19"/>
      <c r="AL28" s="19"/>
      <c r="AM28" s="19"/>
      <c r="AN28" s="19"/>
      <c r="AO28" s="19"/>
    </row>
    <row r="29" spans="2:41" s="20" customFormat="1" ht="12.75" customHeight="1">
      <c r="B29" s="23" t="s">
        <v>87</v>
      </c>
      <c r="C29" s="24"/>
      <c r="D29" s="24"/>
      <c r="E29" s="24"/>
      <c r="F29" s="24"/>
      <c r="G29" s="24"/>
      <c r="H29" s="24"/>
      <c r="I29" s="24"/>
      <c r="J29" s="24"/>
      <c r="K29" s="24"/>
      <c r="L29" s="25" t="s">
        <v>104</v>
      </c>
      <c r="M29" s="26">
        <v>166</v>
      </c>
      <c r="N29" s="26">
        <v>0</v>
      </c>
      <c r="O29" s="26">
        <v>13</v>
      </c>
      <c r="P29" s="26">
        <v>18</v>
      </c>
      <c r="Q29" s="26">
        <v>42</v>
      </c>
      <c r="R29" s="26">
        <v>20</v>
      </c>
      <c r="S29" s="26">
        <v>8</v>
      </c>
      <c r="T29" s="26">
        <v>0</v>
      </c>
      <c r="U29" s="26">
        <v>20</v>
      </c>
      <c r="V29" s="26">
        <v>70</v>
      </c>
      <c r="W29" s="26">
        <v>0</v>
      </c>
      <c r="X29" s="26">
        <v>0</v>
      </c>
      <c r="Y29" s="26">
        <v>20</v>
      </c>
      <c r="Z29" s="26">
        <v>0</v>
      </c>
      <c r="AA29" s="26">
        <v>0</v>
      </c>
      <c r="AB29" s="26">
        <v>0</v>
      </c>
      <c r="AC29" s="26">
        <v>12</v>
      </c>
      <c r="AD29" s="26">
        <v>14</v>
      </c>
      <c r="AE29" s="26">
        <v>23</v>
      </c>
      <c r="AF29" s="26">
        <f t="shared" si="1"/>
        <v>426</v>
      </c>
      <c r="AG29" s="19"/>
      <c r="AH29" s="19"/>
      <c r="AI29" s="19"/>
      <c r="AJ29" s="19"/>
      <c r="AK29" s="19"/>
      <c r="AL29" s="19"/>
      <c r="AM29" s="19"/>
      <c r="AN29" s="19"/>
      <c r="AO29" s="19"/>
    </row>
    <row r="30" spans="2:41" s="20" customFormat="1" ht="14.25" customHeight="1">
      <c r="B30" s="23" t="s">
        <v>88</v>
      </c>
      <c r="C30" s="24"/>
      <c r="D30" s="24"/>
      <c r="E30" s="24"/>
      <c r="F30" s="24"/>
      <c r="G30" s="24"/>
      <c r="H30" s="24"/>
      <c r="I30" s="24"/>
      <c r="J30" s="24"/>
      <c r="K30" s="24"/>
      <c r="L30" s="25" t="s">
        <v>105</v>
      </c>
      <c r="M30" s="26">
        <v>120</v>
      </c>
      <c r="N30" s="26">
        <v>0</v>
      </c>
      <c r="O30" s="26">
        <v>13</v>
      </c>
      <c r="P30" s="26">
        <v>0</v>
      </c>
      <c r="Q30" s="26">
        <v>31</v>
      </c>
      <c r="R30" s="26">
        <v>20</v>
      </c>
      <c r="S30" s="26">
        <v>8</v>
      </c>
      <c r="T30" s="26">
        <v>0</v>
      </c>
      <c r="U30" s="26">
        <v>20</v>
      </c>
      <c r="V30" s="26">
        <v>70</v>
      </c>
      <c r="W30" s="26">
        <v>0</v>
      </c>
      <c r="X30" s="26">
        <v>0</v>
      </c>
      <c r="Y30" s="26">
        <v>20</v>
      </c>
      <c r="Z30" s="26">
        <v>0</v>
      </c>
      <c r="AA30" s="26">
        <v>0</v>
      </c>
      <c r="AB30" s="26">
        <v>0</v>
      </c>
      <c r="AC30" s="26">
        <v>12</v>
      </c>
      <c r="AD30" s="26">
        <v>14</v>
      </c>
      <c r="AE30" s="26">
        <v>8</v>
      </c>
      <c r="AF30" s="26">
        <f t="shared" si="1"/>
        <v>336</v>
      </c>
      <c r="AG30" s="19"/>
      <c r="AH30" s="19"/>
      <c r="AI30" s="19"/>
      <c r="AJ30" s="19"/>
      <c r="AK30" s="19"/>
      <c r="AL30" s="19"/>
      <c r="AM30" s="19"/>
      <c r="AN30" s="19"/>
      <c r="AO30" s="19"/>
    </row>
    <row r="31" spans="2:41" s="20" customFormat="1" ht="12">
      <c r="B31" s="23" t="s">
        <v>89</v>
      </c>
      <c r="C31" s="24"/>
      <c r="D31" s="24"/>
      <c r="E31" s="24"/>
      <c r="F31" s="24"/>
      <c r="G31" s="24"/>
      <c r="H31" s="24"/>
      <c r="I31" s="24"/>
      <c r="J31" s="24"/>
      <c r="K31" s="24"/>
      <c r="L31" s="25" t="s">
        <v>106</v>
      </c>
      <c r="M31" s="26">
        <v>46</v>
      </c>
      <c r="N31" s="26">
        <v>0</v>
      </c>
      <c r="O31" s="26">
        <v>0</v>
      </c>
      <c r="P31" s="26">
        <v>18</v>
      </c>
      <c r="Q31" s="26">
        <v>11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15</v>
      </c>
      <c r="AF31" s="26">
        <f t="shared" si="1"/>
        <v>90</v>
      </c>
      <c r="AG31" s="19"/>
      <c r="AH31" s="19"/>
      <c r="AI31" s="19"/>
      <c r="AJ31" s="19"/>
      <c r="AK31" s="19"/>
      <c r="AL31" s="19"/>
      <c r="AM31" s="19"/>
      <c r="AN31" s="19"/>
      <c r="AO31" s="19"/>
    </row>
    <row r="32" spans="2:32" s="22" customFormat="1" ht="12.75" customHeight="1">
      <c r="B32" s="52" t="s">
        <v>114</v>
      </c>
      <c r="C32" s="53"/>
      <c r="D32" s="53"/>
      <c r="E32" s="53"/>
      <c r="F32" s="53"/>
      <c r="G32" s="53"/>
      <c r="H32" s="53"/>
      <c r="I32" s="53"/>
      <c r="J32" s="53"/>
      <c r="K32" s="54"/>
      <c r="L32" s="25" t="s">
        <v>64</v>
      </c>
      <c r="M32" s="26">
        <v>3531</v>
      </c>
      <c r="N32" s="26">
        <v>217</v>
      </c>
      <c r="O32" s="27">
        <v>182</v>
      </c>
      <c r="P32" s="27">
        <v>663</v>
      </c>
      <c r="Q32" s="27">
        <v>2954</v>
      </c>
      <c r="R32" s="27">
        <v>1958</v>
      </c>
      <c r="S32" s="27">
        <v>395</v>
      </c>
      <c r="T32" s="27">
        <v>188</v>
      </c>
      <c r="U32" s="27">
        <v>404</v>
      </c>
      <c r="V32" s="27">
        <v>636</v>
      </c>
      <c r="W32" s="27">
        <v>217</v>
      </c>
      <c r="X32" s="27">
        <v>409</v>
      </c>
      <c r="Y32" s="27">
        <v>811</v>
      </c>
      <c r="Z32" s="27">
        <v>323</v>
      </c>
      <c r="AA32" s="27">
        <v>313</v>
      </c>
      <c r="AB32" s="27">
        <v>168</v>
      </c>
      <c r="AC32" s="27">
        <v>589</v>
      </c>
      <c r="AD32" s="27">
        <v>484</v>
      </c>
      <c r="AE32" s="27">
        <v>1213</v>
      </c>
      <c r="AF32" s="28">
        <f>SUM(M32:AE32)</f>
        <v>15655</v>
      </c>
    </row>
    <row r="33" spans="2:32" s="22" customFormat="1" ht="12.75" customHeight="1">
      <c r="B33" s="52" t="s">
        <v>115</v>
      </c>
      <c r="C33" s="53"/>
      <c r="D33" s="53"/>
      <c r="E33" s="53"/>
      <c r="F33" s="53"/>
      <c r="G33" s="53"/>
      <c r="H33" s="53"/>
      <c r="I33" s="53"/>
      <c r="J33" s="53"/>
      <c r="K33" s="54"/>
      <c r="L33" s="25" t="s">
        <v>65</v>
      </c>
      <c r="M33" s="26">
        <v>967</v>
      </c>
      <c r="N33" s="26">
        <v>82</v>
      </c>
      <c r="O33" s="27">
        <v>98</v>
      </c>
      <c r="P33" s="27">
        <v>103</v>
      </c>
      <c r="Q33" s="27">
        <v>236</v>
      </c>
      <c r="R33" s="27">
        <v>26</v>
      </c>
      <c r="S33" s="27">
        <v>188</v>
      </c>
      <c r="T33" s="27">
        <v>73</v>
      </c>
      <c r="U33" s="27">
        <v>98</v>
      </c>
      <c r="V33" s="27">
        <v>505</v>
      </c>
      <c r="W33" s="27">
        <v>185</v>
      </c>
      <c r="X33" s="27">
        <v>133</v>
      </c>
      <c r="Y33" s="27">
        <v>378</v>
      </c>
      <c r="Z33" s="27">
        <v>107</v>
      </c>
      <c r="AA33" s="27">
        <v>246</v>
      </c>
      <c r="AB33" s="27">
        <v>158</v>
      </c>
      <c r="AC33" s="27">
        <v>192</v>
      </c>
      <c r="AD33" s="27">
        <v>249</v>
      </c>
      <c r="AE33" s="27">
        <v>237</v>
      </c>
      <c r="AF33" s="28">
        <f aca="true" t="shared" si="2" ref="AF33:AF43">SUM(M33:AE33)</f>
        <v>4261</v>
      </c>
    </row>
    <row r="34" spans="2:32" s="22" customFormat="1" ht="12.75" customHeight="1">
      <c r="B34" s="52" t="s">
        <v>116</v>
      </c>
      <c r="C34" s="53"/>
      <c r="D34" s="53"/>
      <c r="E34" s="53"/>
      <c r="F34" s="53"/>
      <c r="G34" s="53"/>
      <c r="H34" s="53"/>
      <c r="I34" s="53"/>
      <c r="J34" s="53"/>
      <c r="K34" s="54"/>
      <c r="L34" s="25" t="s">
        <v>66</v>
      </c>
      <c r="M34" s="26">
        <v>2564</v>
      </c>
      <c r="N34" s="26">
        <v>135</v>
      </c>
      <c r="O34" s="27">
        <v>84</v>
      </c>
      <c r="P34" s="27">
        <v>560</v>
      </c>
      <c r="Q34" s="27">
        <v>2718</v>
      </c>
      <c r="R34" s="27">
        <v>1932</v>
      </c>
      <c r="S34" s="27">
        <v>207</v>
      </c>
      <c r="T34" s="27">
        <v>115</v>
      </c>
      <c r="U34" s="27">
        <v>306</v>
      </c>
      <c r="V34" s="27">
        <v>131</v>
      </c>
      <c r="W34" s="27">
        <v>32</v>
      </c>
      <c r="X34" s="27">
        <v>276</v>
      </c>
      <c r="Y34" s="27">
        <v>433</v>
      </c>
      <c r="Z34" s="27">
        <v>216</v>
      </c>
      <c r="AA34" s="27">
        <v>67</v>
      </c>
      <c r="AB34" s="27">
        <v>10</v>
      </c>
      <c r="AC34" s="27">
        <v>397</v>
      </c>
      <c r="AD34" s="27">
        <v>235</v>
      </c>
      <c r="AE34" s="27">
        <v>976</v>
      </c>
      <c r="AF34" s="28">
        <f t="shared" si="2"/>
        <v>11394</v>
      </c>
    </row>
    <row r="35" spans="2:32" s="22" customFormat="1" ht="12.75" customHeight="1">
      <c r="B35" s="52" t="s">
        <v>56</v>
      </c>
      <c r="C35" s="53"/>
      <c r="D35" s="53"/>
      <c r="E35" s="53"/>
      <c r="F35" s="53"/>
      <c r="G35" s="53"/>
      <c r="H35" s="53"/>
      <c r="I35" s="53"/>
      <c r="J35" s="53"/>
      <c r="K35" s="54"/>
      <c r="L35" s="25" t="s">
        <v>67</v>
      </c>
      <c r="M35" s="26">
        <v>15715</v>
      </c>
      <c r="N35" s="26">
        <v>705</v>
      </c>
      <c r="O35" s="27">
        <v>370</v>
      </c>
      <c r="P35" s="27">
        <v>3909</v>
      </c>
      <c r="Q35" s="27">
        <v>14514</v>
      </c>
      <c r="R35" s="27">
        <v>9112</v>
      </c>
      <c r="S35" s="27">
        <v>1737</v>
      </c>
      <c r="T35" s="27">
        <v>742</v>
      </c>
      <c r="U35" s="27">
        <v>2107</v>
      </c>
      <c r="V35" s="27">
        <v>2239</v>
      </c>
      <c r="W35" s="27">
        <v>679</v>
      </c>
      <c r="X35" s="27">
        <v>2260</v>
      </c>
      <c r="Y35" s="27">
        <v>4534</v>
      </c>
      <c r="Z35" s="27">
        <v>929</v>
      </c>
      <c r="AA35" s="27">
        <v>1412</v>
      </c>
      <c r="AB35" s="27">
        <v>454</v>
      </c>
      <c r="AC35" s="27">
        <v>1916</v>
      </c>
      <c r="AD35" s="27">
        <v>1536</v>
      </c>
      <c r="AE35" s="27">
        <v>6380</v>
      </c>
      <c r="AF35" s="28">
        <f t="shared" si="2"/>
        <v>71250</v>
      </c>
    </row>
    <row r="36" spans="2:32" s="22" customFormat="1" ht="12.75" customHeight="1">
      <c r="B36" s="52" t="s">
        <v>57</v>
      </c>
      <c r="C36" s="53"/>
      <c r="D36" s="53"/>
      <c r="E36" s="53"/>
      <c r="F36" s="53"/>
      <c r="G36" s="53"/>
      <c r="H36" s="53"/>
      <c r="I36" s="53"/>
      <c r="J36" s="53"/>
      <c r="K36" s="54"/>
      <c r="L36" s="25" t="s">
        <v>68</v>
      </c>
      <c r="M36" s="26">
        <v>3018</v>
      </c>
      <c r="N36" s="26">
        <v>313</v>
      </c>
      <c r="O36" s="27">
        <v>260</v>
      </c>
      <c r="P36" s="27">
        <v>691</v>
      </c>
      <c r="Q36" s="27">
        <v>1239</v>
      </c>
      <c r="R36" s="27">
        <v>863</v>
      </c>
      <c r="S36" s="27">
        <v>699</v>
      </c>
      <c r="T36" s="27">
        <v>415</v>
      </c>
      <c r="U36" s="27">
        <v>465</v>
      </c>
      <c r="V36" s="27">
        <v>1579</v>
      </c>
      <c r="W36" s="27">
        <v>589</v>
      </c>
      <c r="X36" s="27">
        <v>716</v>
      </c>
      <c r="Y36" s="27">
        <v>1768</v>
      </c>
      <c r="Z36" s="27">
        <v>292</v>
      </c>
      <c r="AA36" s="27">
        <v>1020</v>
      </c>
      <c r="AB36" s="27">
        <v>454</v>
      </c>
      <c r="AC36" s="27">
        <v>773</v>
      </c>
      <c r="AD36" s="27">
        <v>922</v>
      </c>
      <c r="AE36" s="27">
        <v>2074</v>
      </c>
      <c r="AF36" s="28">
        <f t="shared" si="2"/>
        <v>18150</v>
      </c>
    </row>
    <row r="37" spans="2:32" s="22" customFormat="1" ht="12.75" customHeight="1">
      <c r="B37" s="52" t="s">
        <v>58</v>
      </c>
      <c r="C37" s="53"/>
      <c r="D37" s="53"/>
      <c r="E37" s="53"/>
      <c r="F37" s="53"/>
      <c r="G37" s="53"/>
      <c r="H37" s="53"/>
      <c r="I37" s="53"/>
      <c r="J37" s="53"/>
      <c r="K37" s="54"/>
      <c r="L37" s="25" t="s">
        <v>69</v>
      </c>
      <c r="M37" s="26">
        <v>12697</v>
      </c>
      <c r="N37" s="26">
        <v>392</v>
      </c>
      <c r="O37" s="27">
        <v>110</v>
      </c>
      <c r="P37" s="27">
        <v>3218</v>
      </c>
      <c r="Q37" s="27">
        <v>13275</v>
      </c>
      <c r="R37" s="27">
        <v>8249</v>
      </c>
      <c r="S37" s="27">
        <v>1038</v>
      </c>
      <c r="T37" s="27">
        <v>327</v>
      </c>
      <c r="U37" s="27">
        <v>1642</v>
      </c>
      <c r="V37" s="27">
        <v>660</v>
      </c>
      <c r="W37" s="27">
        <v>90</v>
      </c>
      <c r="X37" s="27">
        <v>1544</v>
      </c>
      <c r="Y37" s="27">
        <v>2766</v>
      </c>
      <c r="Z37" s="27">
        <v>637</v>
      </c>
      <c r="AA37" s="27">
        <v>392</v>
      </c>
      <c r="AB37" s="27">
        <v>0</v>
      </c>
      <c r="AC37" s="27">
        <v>1143</v>
      </c>
      <c r="AD37" s="27">
        <v>614</v>
      </c>
      <c r="AE37" s="27">
        <v>4306</v>
      </c>
      <c r="AF37" s="28">
        <f t="shared" si="2"/>
        <v>53100</v>
      </c>
    </row>
    <row r="38" spans="2:32" s="22" customFormat="1" ht="12.75" customHeight="1">
      <c r="B38" s="52" t="s">
        <v>59</v>
      </c>
      <c r="C38" s="53"/>
      <c r="D38" s="53"/>
      <c r="E38" s="53"/>
      <c r="F38" s="53"/>
      <c r="G38" s="53"/>
      <c r="H38" s="53"/>
      <c r="I38" s="53"/>
      <c r="J38" s="53"/>
      <c r="K38" s="54"/>
      <c r="L38" s="25" t="s">
        <v>70</v>
      </c>
      <c r="M38" s="26">
        <v>3161</v>
      </c>
      <c r="N38" s="26">
        <v>112</v>
      </c>
      <c r="O38" s="27">
        <v>150</v>
      </c>
      <c r="P38" s="27">
        <v>1040</v>
      </c>
      <c r="Q38" s="27">
        <v>1857</v>
      </c>
      <c r="R38" s="27">
        <v>1282</v>
      </c>
      <c r="S38" s="27">
        <v>288</v>
      </c>
      <c r="T38" s="27">
        <v>0</v>
      </c>
      <c r="U38" s="27">
        <v>601</v>
      </c>
      <c r="V38" s="27">
        <v>867</v>
      </c>
      <c r="W38" s="27">
        <v>31</v>
      </c>
      <c r="X38" s="27">
        <v>160</v>
      </c>
      <c r="Y38" s="27">
        <v>1193</v>
      </c>
      <c r="Z38" s="27">
        <v>27</v>
      </c>
      <c r="AA38" s="27">
        <v>279</v>
      </c>
      <c r="AB38" s="27">
        <v>110</v>
      </c>
      <c r="AC38" s="27">
        <v>549</v>
      </c>
      <c r="AD38" s="27">
        <v>599</v>
      </c>
      <c r="AE38" s="27">
        <v>837</v>
      </c>
      <c r="AF38" s="28">
        <f t="shared" si="2"/>
        <v>13143</v>
      </c>
    </row>
    <row r="39" spans="2:32" s="22" customFormat="1" ht="12.75" customHeight="1">
      <c r="B39" s="52" t="s">
        <v>60</v>
      </c>
      <c r="C39" s="53"/>
      <c r="D39" s="53"/>
      <c r="E39" s="53"/>
      <c r="F39" s="53"/>
      <c r="G39" s="53"/>
      <c r="H39" s="53"/>
      <c r="I39" s="53"/>
      <c r="J39" s="53"/>
      <c r="K39" s="54"/>
      <c r="L39" s="25" t="s">
        <v>71</v>
      </c>
      <c r="M39" s="26">
        <v>2001</v>
      </c>
      <c r="N39" s="26">
        <v>112</v>
      </c>
      <c r="O39" s="27">
        <v>43</v>
      </c>
      <c r="P39" s="27">
        <v>478</v>
      </c>
      <c r="Q39" s="27">
        <v>933</v>
      </c>
      <c r="R39" s="27">
        <v>212</v>
      </c>
      <c r="S39" s="27">
        <v>288</v>
      </c>
      <c r="T39" s="27">
        <v>0</v>
      </c>
      <c r="U39" s="27">
        <v>397</v>
      </c>
      <c r="V39" s="27">
        <v>787</v>
      </c>
      <c r="W39" s="27">
        <v>31</v>
      </c>
      <c r="X39" s="27">
        <v>0</v>
      </c>
      <c r="Y39" s="27">
        <v>855</v>
      </c>
      <c r="Z39" s="27">
        <v>27</v>
      </c>
      <c r="AA39" s="27">
        <v>279</v>
      </c>
      <c r="AB39" s="27">
        <v>110</v>
      </c>
      <c r="AC39" s="27">
        <v>387</v>
      </c>
      <c r="AD39" s="27">
        <v>599</v>
      </c>
      <c r="AE39" s="27">
        <v>617</v>
      </c>
      <c r="AF39" s="28">
        <f t="shared" si="2"/>
        <v>8156</v>
      </c>
    </row>
    <row r="40" spans="2:32" s="22" customFormat="1" ht="12.75" customHeight="1">
      <c r="B40" s="52" t="s">
        <v>90</v>
      </c>
      <c r="C40" s="53"/>
      <c r="D40" s="53"/>
      <c r="E40" s="53"/>
      <c r="F40" s="53"/>
      <c r="G40" s="53"/>
      <c r="H40" s="53"/>
      <c r="I40" s="53"/>
      <c r="J40" s="53"/>
      <c r="K40" s="54"/>
      <c r="L40" s="25" t="s">
        <v>72</v>
      </c>
      <c r="M40" s="26">
        <v>1160</v>
      </c>
      <c r="N40" s="26">
        <v>0</v>
      </c>
      <c r="O40" s="27">
        <v>107</v>
      </c>
      <c r="P40" s="27">
        <v>562</v>
      </c>
      <c r="Q40" s="27">
        <v>924</v>
      </c>
      <c r="R40" s="27">
        <v>1070</v>
      </c>
      <c r="S40" s="27">
        <v>0</v>
      </c>
      <c r="T40" s="27">
        <v>0</v>
      </c>
      <c r="U40" s="27">
        <v>204</v>
      </c>
      <c r="V40" s="27">
        <v>80</v>
      </c>
      <c r="W40" s="27">
        <v>0</v>
      </c>
      <c r="X40" s="27">
        <v>160</v>
      </c>
      <c r="Y40" s="27">
        <v>338</v>
      </c>
      <c r="Z40" s="27">
        <v>0</v>
      </c>
      <c r="AA40" s="27">
        <v>0</v>
      </c>
      <c r="AB40" s="27">
        <v>0</v>
      </c>
      <c r="AC40" s="27">
        <v>162</v>
      </c>
      <c r="AD40" s="27">
        <v>0</v>
      </c>
      <c r="AE40" s="27">
        <v>220</v>
      </c>
      <c r="AF40" s="28">
        <f t="shared" si="2"/>
        <v>4987</v>
      </c>
    </row>
    <row r="41" spans="2:32" s="22" customFormat="1" ht="12.75" customHeight="1">
      <c r="B41" s="52" t="s">
        <v>61</v>
      </c>
      <c r="C41" s="53"/>
      <c r="D41" s="53"/>
      <c r="E41" s="53"/>
      <c r="F41" s="53"/>
      <c r="G41" s="53"/>
      <c r="H41" s="53"/>
      <c r="I41" s="53"/>
      <c r="J41" s="53"/>
      <c r="K41" s="54"/>
      <c r="L41" s="25" t="s">
        <v>73</v>
      </c>
      <c r="M41" s="26">
        <v>1665</v>
      </c>
      <c r="N41" s="26">
        <v>0</v>
      </c>
      <c r="O41" s="27">
        <v>266</v>
      </c>
      <c r="P41" s="27">
        <v>299</v>
      </c>
      <c r="Q41" s="27">
        <v>595</v>
      </c>
      <c r="R41" s="27">
        <v>181</v>
      </c>
      <c r="S41" s="27">
        <v>37</v>
      </c>
      <c r="T41" s="27">
        <v>0</v>
      </c>
      <c r="U41" s="27">
        <v>166</v>
      </c>
      <c r="V41" s="27">
        <v>440</v>
      </c>
      <c r="W41" s="27">
        <v>0</v>
      </c>
      <c r="X41" s="27">
        <v>0</v>
      </c>
      <c r="Y41" s="27">
        <v>385</v>
      </c>
      <c r="Z41" s="27">
        <v>0</v>
      </c>
      <c r="AA41" s="27">
        <v>0</v>
      </c>
      <c r="AB41" s="27">
        <v>0</v>
      </c>
      <c r="AC41" s="27">
        <v>170</v>
      </c>
      <c r="AD41" s="27">
        <v>161</v>
      </c>
      <c r="AE41" s="27">
        <v>255</v>
      </c>
      <c r="AF41" s="28">
        <f t="shared" si="2"/>
        <v>4620</v>
      </c>
    </row>
    <row r="42" spans="2:32" s="22" customFormat="1" ht="12.75" customHeight="1">
      <c r="B42" s="52" t="s">
        <v>62</v>
      </c>
      <c r="C42" s="53"/>
      <c r="D42" s="53"/>
      <c r="E42" s="53"/>
      <c r="F42" s="53"/>
      <c r="G42" s="53"/>
      <c r="H42" s="53"/>
      <c r="I42" s="53"/>
      <c r="J42" s="53"/>
      <c r="K42" s="54"/>
      <c r="L42" s="25" t="s">
        <v>74</v>
      </c>
      <c r="M42" s="26">
        <v>1295</v>
      </c>
      <c r="N42" s="26">
        <v>0</v>
      </c>
      <c r="O42" s="27">
        <v>266</v>
      </c>
      <c r="P42" s="27">
        <v>0</v>
      </c>
      <c r="Q42" s="27">
        <v>351</v>
      </c>
      <c r="R42" s="27">
        <v>181</v>
      </c>
      <c r="S42" s="27">
        <v>37</v>
      </c>
      <c r="T42" s="27">
        <v>0</v>
      </c>
      <c r="U42" s="27">
        <v>166</v>
      </c>
      <c r="V42" s="27">
        <v>440</v>
      </c>
      <c r="W42" s="27">
        <v>0</v>
      </c>
      <c r="X42" s="27">
        <v>0</v>
      </c>
      <c r="Y42" s="27">
        <v>385</v>
      </c>
      <c r="Z42" s="27">
        <v>0</v>
      </c>
      <c r="AA42" s="27">
        <v>0</v>
      </c>
      <c r="AB42" s="27">
        <v>0</v>
      </c>
      <c r="AC42" s="27">
        <v>170</v>
      </c>
      <c r="AD42" s="27">
        <v>161</v>
      </c>
      <c r="AE42" s="27">
        <v>119</v>
      </c>
      <c r="AF42" s="28">
        <f t="shared" si="2"/>
        <v>3571</v>
      </c>
    </row>
    <row r="43" spans="2:32" s="22" customFormat="1" ht="12.75" customHeight="1">
      <c r="B43" s="52" t="s">
        <v>63</v>
      </c>
      <c r="C43" s="53"/>
      <c r="D43" s="53"/>
      <c r="E43" s="53"/>
      <c r="F43" s="53"/>
      <c r="G43" s="53"/>
      <c r="H43" s="53"/>
      <c r="I43" s="53"/>
      <c r="J43" s="53"/>
      <c r="K43" s="54"/>
      <c r="L43" s="25" t="s">
        <v>75</v>
      </c>
      <c r="M43" s="26">
        <v>370</v>
      </c>
      <c r="N43" s="26">
        <v>0</v>
      </c>
      <c r="O43" s="27">
        <v>0</v>
      </c>
      <c r="P43" s="27">
        <v>299</v>
      </c>
      <c r="Q43" s="27">
        <v>244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136</v>
      </c>
      <c r="AF43" s="28">
        <f t="shared" si="2"/>
        <v>1049</v>
      </c>
    </row>
    <row r="44" spans="2:41" s="20" customFormat="1" ht="12">
      <c r="B44" s="23" t="s">
        <v>91</v>
      </c>
      <c r="C44" s="24"/>
      <c r="D44" s="24"/>
      <c r="E44" s="24"/>
      <c r="F44" s="24"/>
      <c r="G44" s="24"/>
      <c r="H44" s="24"/>
      <c r="I44" s="24"/>
      <c r="J44" s="24"/>
      <c r="K44" s="24"/>
      <c r="L44" s="25" t="s">
        <v>107</v>
      </c>
      <c r="M44" s="29">
        <f>SUM(M32/M20)</f>
        <v>26.155555555555555</v>
      </c>
      <c r="N44" s="29">
        <f aca="true" t="shared" si="3" ref="N44:AF44">SUM(N32/N20)</f>
        <v>27.125</v>
      </c>
      <c r="O44" s="29">
        <f t="shared" si="3"/>
        <v>22.75</v>
      </c>
      <c r="P44" s="29">
        <f t="shared" si="3"/>
        <v>26.52</v>
      </c>
      <c r="Q44" s="29">
        <f t="shared" si="3"/>
        <v>28.96078431372549</v>
      </c>
      <c r="R44" s="29">
        <f t="shared" si="3"/>
        <v>24.78481012658228</v>
      </c>
      <c r="S44" s="29">
        <f t="shared" si="3"/>
        <v>26.333333333333332</v>
      </c>
      <c r="T44" s="29">
        <f t="shared" si="3"/>
        <v>31.333333333333332</v>
      </c>
      <c r="U44" s="29">
        <f t="shared" si="3"/>
        <v>23.764705882352942</v>
      </c>
      <c r="V44" s="29">
        <f t="shared" si="3"/>
        <v>21.2</v>
      </c>
      <c r="W44" s="29">
        <f t="shared" si="3"/>
        <v>27.125</v>
      </c>
      <c r="X44" s="29">
        <f t="shared" si="3"/>
        <v>24.058823529411764</v>
      </c>
      <c r="Y44" s="29">
        <f t="shared" si="3"/>
        <v>27.96551724137931</v>
      </c>
      <c r="Z44" s="29">
        <f t="shared" si="3"/>
        <v>26.916666666666668</v>
      </c>
      <c r="AA44" s="29">
        <f t="shared" si="3"/>
        <v>28.454545454545453</v>
      </c>
      <c r="AB44" s="29">
        <f t="shared" si="3"/>
        <v>21</v>
      </c>
      <c r="AC44" s="29">
        <f t="shared" si="3"/>
        <v>29.45</v>
      </c>
      <c r="AD44" s="29">
        <f t="shared" si="3"/>
        <v>26.88888888888889</v>
      </c>
      <c r="AE44" s="29">
        <f t="shared" si="3"/>
        <v>27.568181818181817</v>
      </c>
      <c r="AF44" s="29">
        <f t="shared" si="3"/>
        <v>26.444256756756758</v>
      </c>
      <c r="AG44" s="19"/>
      <c r="AH44" s="19"/>
      <c r="AI44" s="19"/>
      <c r="AJ44" s="19"/>
      <c r="AK44" s="19"/>
      <c r="AL44" s="19"/>
      <c r="AM44" s="19"/>
      <c r="AN44" s="19"/>
      <c r="AO44" s="19"/>
    </row>
    <row r="45" spans="2:41" s="20" customFormat="1" ht="12">
      <c r="B45" s="23" t="s">
        <v>92</v>
      </c>
      <c r="C45" s="24"/>
      <c r="D45" s="24"/>
      <c r="E45" s="24"/>
      <c r="F45" s="24"/>
      <c r="G45" s="24"/>
      <c r="H45" s="24"/>
      <c r="I45" s="24"/>
      <c r="J45" s="24"/>
      <c r="K45" s="24"/>
      <c r="L45" s="25" t="s">
        <v>108</v>
      </c>
      <c r="M45" s="29">
        <f>SUM(M35/M23)</f>
        <v>30.10536398467433</v>
      </c>
      <c r="N45" s="29">
        <f aca="true" t="shared" si="4" ref="N45:AF45">SUM(N35/N23)</f>
        <v>29.375</v>
      </c>
      <c r="O45" s="29">
        <f t="shared" si="4"/>
        <v>21.764705882352942</v>
      </c>
      <c r="P45" s="29">
        <f t="shared" si="4"/>
        <v>28.532846715328468</v>
      </c>
      <c r="Q45" s="29">
        <f t="shared" si="4"/>
        <v>32.986363636363635</v>
      </c>
      <c r="R45" s="29">
        <f t="shared" si="4"/>
        <v>29.393548387096775</v>
      </c>
      <c r="S45" s="29">
        <f t="shared" si="4"/>
        <v>29.440677966101696</v>
      </c>
      <c r="T45" s="29">
        <f t="shared" si="4"/>
        <v>29.68</v>
      </c>
      <c r="U45" s="29">
        <f t="shared" si="4"/>
        <v>27.012820512820515</v>
      </c>
      <c r="V45" s="29">
        <f t="shared" si="4"/>
        <v>23.082474226804123</v>
      </c>
      <c r="W45" s="29">
        <f t="shared" si="4"/>
        <v>27.16</v>
      </c>
      <c r="X45" s="29">
        <f t="shared" si="4"/>
        <v>27.228915662650603</v>
      </c>
      <c r="Y45" s="29">
        <f t="shared" si="4"/>
        <v>29.251612903225805</v>
      </c>
      <c r="Z45" s="29">
        <f t="shared" si="4"/>
        <v>24.44736842105263</v>
      </c>
      <c r="AA45" s="29">
        <f t="shared" si="4"/>
        <v>29.416666666666668</v>
      </c>
      <c r="AB45" s="29">
        <f t="shared" si="4"/>
        <v>26.705882352941178</v>
      </c>
      <c r="AC45" s="29">
        <f t="shared" si="4"/>
        <v>26.246575342465754</v>
      </c>
      <c r="AD45" s="29">
        <f t="shared" si="4"/>
        <v>23.272727272727273</v>
      </c>
      <c r="AE45" s="29">
        <f t="shared" si="4"/>
        <v>28.609865470852018</v>
      </c>
      <c r="AF45" s="29">
        <f t="shared" si="4"/>
        <v>29.23676651620845</v>
      </c>
      <c r="AG45" s="19"/>
      <c r="AH45" s="19"/>
      <c r="AI45" s="19"/>
      <c r="AJ45" s="19"/>
      <c r="AK45" s="19"/>
      <c r="AL45" s="19"/>
      <c r="AM45" s="19"/>
      <c r="AN45" s="19"/>
      <c r="AO45" s="19"/>
    </row>
    <row r="46" spans="2:41" s="20" customFormat="1" ht="12">
      <c r="B46" s="23" t="s">
        <v>93</v>
      </c>
      <c r="C46" s="24"/>
      <c r="D46" s="24"/>
      <c r="E46" s="24"/>
      <c r="F46" s="24"/>
      <c r="G46" s="24"/>
      <c r="H46" s="24"/>
      <c r="I46" s="24"/>
      <c r="J46" s="24"/>
      <c r="K46" s="24"/>
      <c r="L46" s="25" t="s">
        <v>109</v>
      </c>
      <c r="M46" s="29">
        <f>SUM(M38/M26)</f>
        <v>14.771028037383177</v>
      </c>
      <c r="N46" s="29">
        <f aca="true" t="shared" si="5" ref="N46:AF46">SUM(N38/N26)</f>
        <v>12.444444444444445</v>
      </c>
      <c r="O46" s="29">
        <f t="shared" si="5"/>
        <v>11.538461538461538</v>
      </c>
      <c r="P46" s="29">
        <f t="shared" si="5"/>
        <v>16</v>
      </c>
      <c r="Q46" s="29">
        <f t="shared" si="5"/>
        <v>17.03669724770642</v>
      </c>
      <c r="R46" s="29">
        <f t="shared" si="5"/>
        <v>16.227848101265824</v>
      </c>
      <c r="S46" s="29">
        <f t="shared" si="5"/>
        <v>24</v>
      </c>
      <c r="T46" s="29">
        <v>0</v>
      </c>
      <c r="U46" s="29">
        <f t="shared" si="5"/>
        <v>13.659090909090908</v>
      </c>
      <c r="V46" s="29">
        <f t="shared" si="5"/>
        <v>7.605263157894737</v>
      </c>
      <c r="W46" s="29">
        <f t="shared" si="5"/>
        <v>3.875</v>
      </c>
      <c r="X46" s="29">
        <f t="shared" si="5"/>
        <v>11.428571428571429</v>
      </c>
      <c r="Y46" s="29">
        <f t="shared" si="5"/>
        <v>22.09259259259259</v>
      </c>
      <c r="Z46" s="29">
        <f t="shared" si="5"/>
        <v>6.75</v>
      </c>
      <c r="AA46" s="29">
        <f t="shared" si="5"/>
        <v>9.620689655172415</v>
      </c>
      <c r="AB46" s="29">
        <f t="shared" si="5"/>
        <v>12.222222222222221</v>
      </c>
      <c r="AC46" s="29">
        <f t="shared" si="5"/>
        <v>8.85483870967742</v>
      </c>
      <c r="AD46" s="29">
        <f t="shared" si="5"/>
        <v>8.557142857142857</v>
      </c>
      <c r="AE46" s="29">
        <f t="shared" si="5"/>
        <v>14.946428571428571</v>
      </c>
      <c r="AF46" s="29">
        <f t="shared" si="5"/>
        <v>13.619689119170985</v>
      </c>
      <c r="AG46" s="19"/>
      <c r="AH46" s="19"/>
      <c r="AI46" s="19"/>
      <c r="AJ46" s="19"/>
      <c r="AK46" s="19"/>
      <c r="AL46" s="19"/>
      <c r="AM46" s="19"/>
      <c r="AN46" s="19"/>
      <c r="AO46" s="19"/>
    </row>
    <row r="47" spans="2:41" s="20" customFormat="1" ht="12">
      <c r="B47" s="23" t="s">
        <v>94</v>
      </c>
      <c r="C47" s="24"/>
      <c r="D47" s="24"/>
      <c r="E47" s="24"/>
      <c r="F47" s="24"/>
      <c r="G47" s="24"/>
      <c r="H47" s="24"/>
      <c r="I47" s="24"/>
      <c r="J47" s="24"/>
      <c r="K47" s="24"/>
      <c r="L47" s="25" t="s">
        <v>110</v>
      </c>
      <c r="M47" s="29">
        <f>SUM(M41/M29)</f>
        <v>10.03012048192771</v>
      </c>
      <c r="N47" s="29">
        <v>0</v>
      </c>
      <c r="O47" s="29">
        <f aca="true" t="shared" si="6" ref="O47:AF47">SUM(O41/O29)</f>
        <v>20.46153846153846</v>
      </c>
      <c r="P47" s="29">
        <f t="shared" si="6"/>
        <v>16.61111111111111</v>
      </c>
      <c r="Q47" s="29">
        <f t="shared" si="6"/>
        <v>14.166666666666666</v>
      </c>
      <c r="R47" s="29">
        <f t="shared" si="6"/>
        <v>9.05</v>
      </c>
      <c r="S47" s="29">
        <f t="shared" si="6"/>
        <v>4.625</v>
      </c>
      <c r="T47" s="29">
        <v>0</v>
      </c>
      <c r="U47" s="29">
        <f t="shared" si="6"/>
        <v>8.3</v>
      </c>
      <c r="V47" s="29">
        <f t="shared" si="6"/>
        <v>6.285714285714286</v>
      </c>
      <c r="W47" s="29">
        <v>0</v>
      </c>
      <c r="X47" s="29">
        <v>0</v>
      </c>
      <c r="Y47" s="29">
        <f t="shared" si="6"/>
        <v>19.25</v>
      </c>
      <c r="Z47" s="29">
        <v>0</v>
      </c>
      <c r="AA47" s="29">
        <v>0</v>
      </c>
      <c r="AB47" s="29">
        <v>0</v>
      </c>
      <c r="AC47" s="29">
        <f t="shared" si="6"/>
        <v>14.166666666666666</v>
      </c>
      <c r="AD47" s="29">
        <f t="shared" si="6"/>
        <v>11.5</v>
      </c>
      <c r="AE47" s="29">
        <f t="shared" si="6"/>
        <v>11.08695652173913</v>
      </c>
      <c r="AF47" s="29">
        <f t="shared" si="6"/>
        <v>10.845070422535212</v>
      </c>
      <c r="AG47" s="19"/>
      <c r="AH47" s="19"/>
      <c r="AI47" s="19"/>
      <c r="AJ47" s="19"/>
      <c r="AK47" s="19"/>
      <c r="AL47" s="19"/>
      <c r="AM47" s="19"/>
      <c r="AN47" s="19"/>
      <c r="AO47" s="19"/>
    </row>
    <row r="48" s="11" customFormat="1" ht="12">
      <c r="B48" s="21" t="s">
        <v>111</v>
      </c>
    </row>
    <row r="49" s="11" customFormat="1" ht="12"/>
    <row r="50" s="11" customFormat="1" ht="12"/>
    <row r="51" s="11" customFormat="1" ht="12"/>
    <row r="52" s="11" customFormat="1" ht="12"/>
    <row r="53" s="11" customFormat="1" ht="12"/>
    <row r="54" s="11" customFormat="1" ht="12"/>
    <row r="55" s="11" customFormat="1" ht="12"/>
    <row r="56" s="11" customFormat="1" ht="12"/>
    <row r="57" s="11" customFormat="1" ht="12"/>
    <row r="58" s="11" customFormat="1" ht="12"/>
    <row r="59" s="11" customFormat="1" ht="12"/>
    <row r="60" s="11" customFormat="1" ht="12"/>
    <row r="61" s="11" customFormat="1" ht="12"/>
    <row r="62" s="11" customFormat="1" ht="12"/>
    <row r="63" s="11" customFormat="1" ht="12"/>
    <row r="64" s="11" customFormat="1" ht="12"/>
    <row r="65" s="11" customFormat="1" ht="12"/>
    <row r="66" s="11" customFormat="1" ht="12"/>
    <row r="67" s="11" customFormat="1" ht="12"/>
    <row r="68" s="11" customFormat="1" ht="12"/>
    <row r="69" s="11" customFormat="1" ht="12"/>
    <row r="70" s="11" customFormat="1" ht="12"/>
    <row r="71" s="11" customFormat="1" ht="12"/>
    <row r="72" s="11" customFormat="1" ht="12"/>
    <row r="73" s="11" customFormat="1" ht="12"/>
    <row r="74" s="11" customFormat="1" ht="12"/>
    <row r="75" s="11" customFormat="1" ht="12"/>
    <row r="76" s="11" customFormat="1" ht="12"/>
    <row r="77" s="11" customFormat="1" ht="12"/>
    <row r="78" s="11" customFormat="1" ht="12"/>
    <row r="79" s="11" customFormat="1" ht="12"/>
    <row r="80" s="11" customFormat="1" ht="12"/>
    <row r="81" s="11" customFormat="1" ht="12"/>
    <row r="82" s="11" customFormat="1" ht="12"/>
    <row r="83" s="11" customFormat="1" ht="12"/>
    <row r="84" s="11" customFormat="1" ht="12"/>
    <row r="85" s="11" customFormat="1" ht="12"/>
    <row r="86" s="11" customFormat="1" ht="12"/>
    <row r="87" s="11" customFormat="1" ht="12"/>
    <row r="88" s="11" customFormat="1" ht="12"/>
    <row r="89" s="11" customFormat="1" ht="12"/>
    <row r="90" s="11" customFormat="1" ht="12"/>
    <row r="91" s="11" customFormat="1" ht="12"/>
    <row r="92" s="11" customFormat="1" ht="12"/>
    <row r="93" s="11" customFormat="1" ht="12"/>
    <row r="94" s="11" customFormat="1" ht="12"/>
  </sheetData>
  <mergeCells count="45">
    <mergeCell ref="A1:P1"/>
    <mergeCell ref="A2:P2"/>
    <mergeCell ref="A3:P3"/>
    <mergeCell ref="A4:P4"/>
    <mergeCell ref="Y15:Y16"/>
    <mergeCell ref="X15:X16"/>
    <mergeCell ref="V15:V16"/>
    <mergeCell ref="AF15:AF16"/>
    <mergeCell ref="Z15:Z16"/>
    <mergeCell ref="AE15:AE16"/>
    <mergeCell ref="AA15:AA16"/>
    <mergeCell ref="AB15:AB16"/>
    <mergeCell ref="AC15:AC16"/>
    <mergeCell ref="AD15:AD16"/>
    <mergeCell ref="B17:K17"/>
    <mergeCell ref="O15:O16"/>
    <mergeCell ref="W15:W16"/>
    <mergeCell ref="M15:M16"/>
    <mergeCell ref="P15:P16"/>
    <mergeCell ref="Q15:Q16"/>
    <mergeCell ref="R15:R16"/>
    <mergeCell ref="S15:S16"/>
    <mergeCell ref="T15:T16"/>
    <mergeCell ref="U15:U16"/>
    <mergeCell ref="A6:E6"/>
    <mergeCell ref="B15:K16"/>
    <mergeCell ref="K12:R12"/>
    <mergeCell ref="N15:N16"/>
    <mergeCell ref="K11:R11"/>
    <mergeCell ref="K8:R8"/>
    <mergeCell ref="K9:R9"/>
    <mergeCell ref="J6:K6"/>
    <mergeCell ref="K10:R10"/>
    <mergeCell ref="B32:K32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</mergeCells>
  <printOptions/>
  <pageMargins left="0.75" right="0.75" top="1" bottom="1" header="0" footer="0"/>
  <pageSetup horizontalDpi="600" verticalDpi="600" orientation="landscape" paperSize="5" scale="50" r:id="rId3"/>
  <legacyDrawing r:id="rId2"/>
  <oleObjects>
    <oleObject progId="" shapeId="1287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2007-07-25T21:32:05Z</cp:lastPrinted>
  <dcterms:created xsi:type="dcterms:W3CDTF">2005-08-30T21:07:07Z</dcterms:created>
  <dcterms:modified xsi:type="dcterms:W3CDTF">2007-07-25T21:32:13Z</dcterms:modified>
  <cp:category/>
  <cp:version/>
  <cp:contentType/>
  <cp:contentStatus/>
</cp:coreProperties>
</file>