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5" yWindow="1020" windowWidth="12030" windowHeight="7785" activeTab="0"/>
  </bookViews>
  <sheets>
    <sheet name="Tabla 01-06" sheetId="1" r:id="rId1"/>
  </sheets>
  <definedNames>
    <definedName name="_xlnm.Print_Area" localSheetId="0">'Tabla 01-06'!$B$1:$U$44</definedName>
  </definedNames>
  <calcPr fullCalcOnLoad="1"/>
</workbook>
</file>

<file path=xl/sharedStrings.xml><?xml version="1.0" encoding="utf-8"?>
<sst xmlns="http://schemas.openxmlformats.org/spreadsheetml/2006/main" count="97" uniqueCount="97">
  <si>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</si>
  <si>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</si>
  <si>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</si>
  <si>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</si>
  <si>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</si>
  <si>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</si>
  <si>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Indicador</t>
  </si>
  <si>
    <t>Cobertura Geográfica</t>
  </si>
  <si>
    <t>Fecha de Publicación</t>
  </si>
  <si>
    <t>Unidad de Medida</t>
  </si>
  <si>
    <t xml:space="preserve">Número de personas </t>
  </si>
  <si>
    <t>Fuente</t>
  </si>
  <si>
    <t>01a Total Población</t>
  </si>
  <si>
    <t>T_POB</t>
  </si>
  <si>
    <t>01b Total Población Hombre</t>
  </si>
  <si>
    <t>T_POB_H</t>
  </si>
  <si>
    <t>01c Total Población Mujer</t>
  </si>
  <si>
    <t>T_POB_M</t>
  </si>
  <si>
    <t>01d Población 0 a 4 años de edad</t>
  </si>
  <si>
    <t>POB_0A4</t>
  </si>
  <si>
    <t>01e Población de 5 a 9 años de edad</t>
  </si>
  <si>
    <t>POB_5A9</t>
  </si>
  <si>
    <t>01f Población de 10 a 14 años de edad</t>
  </si>
  <si>
    <t>POB_10A14</t>
  </si>
  <si>
    <t>01g Población de 15 a 19 años de edad</t>
  </si>
  <si>
    <t>POB_15A19</t>
  </si>
  <si>
    <t>01h Población de 20 a 24 años de edad</t>
  </si>
  <si>
    <t>POB_20A24</t>
  </si>
  <si>
    <t>01i Población de 25 a 29 años de edad</t>
  </si>
  <si>
    <t>POB_25A29</t>
  </si>
  <si>
    <t>01j Población de 30 - 34 años de edad</t>
  </si>
  <si>
    <t>POB_30A34</t>
  </si>
  <si>
    <t>01k Población de 35 - 39 años de edad</t>
  </si>
  <si>
    <t>POB_35A39</t>
  </si>
  <si>
    <t>01l Población de 40 - 44  años de edad</t>
  </si>
  <si>
    <t>POB_40A44</t>
  </si>
  <si>
    <t>01m Población de45 - 49 años de edad</t>
  </si>
  <si>
    <t>POB_45A49</t>
  </si>
  <si>
    <t>01n Población de 50 - 54 años de edad</t>
  </si>
  <si>
    <t>POB_50A54</t>
  </si>
  <si>
    <t>01ñ Población de 55 - 59 años de edad</t>
  </si>
  <si>
    <t>POB_55A59</t>
  </si>
  <si>
    <t>01p Población de 60 - 64 años de edad</t>
  </si>
  <si>
    <t>POB_60A64</t>
  </si>
  <si>
    <t>01q 65 años y más</t>
  </si>
  <si>
    <t>POB_65MAS</t>
  </si>
  <si>
    <t>T_POB_UR</t>
  </si>
  <si>
    <t>T_POB_RU</t>
  </si>
  <si>
    <t>01t Porcentaje Población Hombres</t>
  </si>
  <si>
    <t>P_POB_H</t>
  </si>
  <si>
    <t>01u Porcentaje Población Mujeres</t>
  </si>
  <si>
    <t>P_POB_M</t>
  </si>
  <si>
    <t>01v Porcentaje Población Urbana</t>
  </si>
  <si>
    <t>P_POB_UR</t>
  </si>
  <si>
    <t>01w Porcentaje Población Rural</t>
  </si>
  <si>
    <t>P_POB_RU</t>
  </si>
  <si>
    <t>01x Razón de Dependencia</t>
  </si>
  <si>
    <t>R_DEPEND</t>
  </si>
  <si>
    <t>Código Departamento y Municipio</t>
  </si>
  <si>
    <t>Código de campo</t>
  </si>
  <si>
    <t>01r Población Área urbana</t>
  </si>
  <si>
    <t>01s Población Área rural</t>
  </si>
  <si>
    <t>Instituto Nacional de Estadística, XI Censo de Población y VI de Habitación</t>
  </si>
  <si>
    <r>
      <t>¨</t>
    </r>
    <r>
      <rPr>
        <b/>
        <sz val="9"/>
        <rFont val="Arial"/>
        <family val="2"/>
      </rPr>
      <t>01 - 06</t>
    </r>
  </si>
  <si>
    <t>0601</t>
  </si>
  <si>
    <t>Cuilapa</t>
  </si>
  <si>
    <t>Barberena</t>
  </si>
  <si>
    <t>0602</t>
  </si>
  <si>
    <t>Santa Rosa Lima</t>
  </si>
  <si>
    <t>0603</t>
  </si>
  <si>
    <t>Casillas</t>
  </si>
  <si>
    <t>0604</t>
  </si>
  <si>
    <t>San Rafael Las Flores</t>
  </si>
  <si>
    <t>0605</t>
  </si>
  <si>
    <t>Oratorio</t>
  </si>
  <si>
    <t>0606</t>
  </si>
  <si>
    <t>San Juan Tecuaco</t>
  </si>
  <si>
    <t>0607</t>
  </si>
  <si>
    <t>Chiquimulilla</t>
  </si>
  <si>
    <t>0608</t>
  </si>
  <si>
    <t>Taxisco</t>
  </si>
  <si>
    <t>0609</t>
  </si>
  <si>
    <t>0610</t>
  </si>
  <si>
    <t>Santa María Ixhuatán</t>
  </si>
  <si>
    <t>Guazacapán</t>
  </si>
  <si>
    <t>0611</t>
  </si>
  <si>
    <t>Santa Cruz Naranjo</t>
  </si>
  <si>
    <t>0612</t>
  </si>
  <si>
    <t>Pueblo Nuevo Viñas</t>
  </si>
  <si>
    <t>0613</t>
  </si>
  <si>
    <t>Nueva Santa Rosa</t>
  </si>
  <si>
    <t>0614</t>
  </si>
  <si>
    <t>Departamento de Santa Rosa</t>
  </si>
  <si>
    <t>06</t>
  </si>
  <si>
    <t>Municipios del Departamento de Santa Rosa</t>
  </si>
  <si>
    <t>Porcentaje población hombre o mujer, porcentaje de población urbana/rural, razón de dependencia</t>
  </si>
  <si>
    <t>Total de población por sexo, rangos de edad, y  área de residencia</t>
  </si>
</sst>
</file>

<file path=xl/styles.xml><?xml version="1.0" encoding="utf-8"?>
<styleSheet xmlns="http://schemas.openxmlformats.org/spreadsheetml/2006/main">
  <numFmts count="15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;[Red]#,##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;[Red]#,##0.0"/>
    <numFmt numFmtId="170" formatCode="#,##0.00;[Red]#,##0.00"/>
  </numFmts>
  <fonts count="10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22"/>
      <name val="Arial"/>
      <family val="2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vertical="top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164" fontId="6" fillId="0" borderId="0" xfId="0" applyNumberFormat="1" applyFont="1" applyFill="1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Font="1" applyAlignment="1">
      <alignment/>
    </xf>
    <xf numFmtId="10" fontId="0" fillId="0" borderId="0" xfId="0" applyNumberFormat="1" applyFont="1" applyFill="1" applyAlignment="1">
      <alignment/>
    </xf>
    <xf numFmtId="3" fontId="0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3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/>
    </xf>
    <xf numFmtId="0" fontId="0" fillId="2" borderId="2" xfId="0" applyNumberFormat="1" applyFont="1" applyFill="1" applyBorder="1" applyAlignment="1">
      <alignment horizontal="right"/>
    </xf>
    <xf numFmtId="0" fontId="0" fillId="2" borderId="2" xfId="0" applyNumberFormat="1" applyFont="1" applyFill="1" applyBorder="1" applyAlignment="1">
      <alignment/>
    </xf>
    <xf numFmtId="2" fontId="0" fillId="2" borderId="2" xfId="0" applyNumberFormat="1" applyFont="1" applyFill="1" applyBorder="1" applyAlignment="1">
      <alignment horizontal="right"/>
    </xf>
    <xf numFmtId="0" fontId="5" fillId="3" borderId="2" xfId="0" applyFont="1" applyFill="1" applyBorder="1" applyAlignment="1">
      <alignment horizontal="center" vertical="top"/>
    </xf>
    <xf numFmtId="0" fontId="1" fillId="3" borderId="2" xfId="0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top" wrapText="1"/>
    </xf>
    <xf numFmtId="49" fontId="2" fillId="3" borderId="2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9" fillId="0" borderId="6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3" fontId="1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2" borderId="1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 vertical="top"/>
    </xf>
    <xf numFmtId="0" fontId="3" fillId="3" borderId="12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7" xfId="0" applyBorder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514350</xdr:colOff>
      <xdr:row>3</xdr:row>
      <xdr:rowOff>38100</xdr:rowOff>
    </xdr:from>
    <xdr:to>
      <xdr:col>13</xdr:col>
      <xdr:colOff>209550</xdr:colOff>
      <xdr:row>7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523875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59"/>
  <sheetViews>
    <sheetView showGridLines="0" tabSelected="1" zoomScale="55" zoomScaleNormal="55" workbookViewId="0" topLeftCell="A1">
      <selection activeCell="D8" sqref="D8"/>
    </sheetView>
  </sheetViews>
  <sheetFormatPr defaultColWidth="11.421875" defaultRowHeight="12.75"/>
  <cols>
    <col min="1" max="1" width="11.140625" style="0" customWidth="1"/>
    <col min="4" max="4" width="5.8515625" style="0" customWidth="1"/>
    <col min="5" max="5" width="7.140625" style="0" customWidth="1"/>
    <col min="6" max="6" width="12.8515625" style="0" customWidth="1"/>
    <col min="7" max="7" width="11.7109375" style="0" customWidth="1"/>
    <col min="8" max="8" width="13.421875" style="0" bestFit="1" customWidth="1"/>
    <col min="9" max="9" width="10.7109375" style="0" customWidth="1"/>
    <col min="10" max="10" width="9.28125" style="0" bestFit="1" customWidth="1"/>
    <col min="11" max="11" width="11.7109375" style="0" customWidth="1"/>
    <col min="12" max="12" width="9.7109375" style="0" bestFit="1" customWidth="1"/>
    <col min="13" max="14" width="12.28125" style="0" customWidth="1"/>
    <col min="15" max="15" width="12.140625" style="0" customWidth="1"/>
    <col min="16" max="16" width="11.8515625" style="0" customWidth="1"/>
    <col min="17" max="17" width="11.7109375" style="0" customWidth="1"/>
    <col min="18" max="18" width="10.7109375" style="0" customWidth="1"/>
    <col min="19" max="19" width="12.00390625" style="0" customWidth="1"/>
    <col min="20" max="20" width="10.140625" style="0" bestFit="1" customWidth="1"/>
    <col min="21" max="21" width="12.57421875" style="0" customWidth="1"/>
    <col min="22" max="22" width="8.28125" style="0" bestFit="1" customWidth="1"/>
    <col min="23" max="23" width="7.421875" style="0" customWidth="1"/>
    <col min="24" max="24" width="15.28125" style="0" customWidth="1"/>
  </cols>
  <sheetData>
    <row r="1" spans="2:23" ht="12.75">
      <c r="B1" s="3" t="s">
        <v>0</v>
      </c>
      <c r="C1" s="4"/>
      <c r="D1" s="4"/>
      <c r="E1" s="4"/>
      <c r="F1" s="4"/>
      <c r="G1" s="4"/>
      <c r="H1" s="4"/>
      <c r="I1" s="4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2:23" ht="12.75">
      <c r="B2" s="3" t="s">
        <v>1</v>
      </c>
      <c r="C2" s="4"/>
      <c r="D2" s="4"/>
      <c r="E2" s="4"/>
      <c r="F2" s="4"/>
      <c r="G2" s="4"/>
      <c r="H2" s="4"/>
      <c r="I2" s="4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2:23" ht="12.75">
      <c r="B3" s="3" t="s">
        <v>2</v>
      </c>
      <c r="C3" s="4"/>
      <c r="D3" s="4"/>
      <c r="E3" s="4"/>
      <c r="F3" s="4"/>
      <c r="G3" s="4"/>
      <c r="H3" s="4"/>
      <c r="I3" s="4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2:23" ht="12.75">
      <c r="B4" s="3" t="s">
        <v>3</v>
      </c>
      <c r="C4" s="4"/>
      <c r="D4" s="4"/>
      <c r="E4" s="4"/>
      <c r="F4" s="4"/>
      <c r="G4" s="4"/>
      <c r="H4" s="4"/>
      <c r="I4" s="4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2:23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2:23" ht="12.75">
      <c r="B6" s="58" t="s">
        <v>4</v>
      </c>
      <c r="C6" s="59"/>
      <c r="D6" s="2"/>
      <c r="E6" s="30" t="s">
        <v>63</v>
      </c>
      <c r="F6" s="56"/>
      <c r="G6" s="56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2:23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2:23" s="40" customFormat="1" ht="12.75">
      <c r="B8" s="34" t="s">
        <v>5</v>
      </c>
      <c r="C8" s="35"/>
      <c r="D8" s="36" t="s">
        <v>96</v>
      </c>
      <c r="E8" s="35"/>
      <c r="F8" s="35"/>
      <c r="G8" s="35"/>
      <c r="H8" s="35"/>
      <c r="I8" s="37"/>
      <c r="J8" s="38"/>
      <c r="K8" s="38"/>
      <c r="L8" s="38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</row>
    <row r="9" spans="2:23" s="44" customFormat="1" ht="25.5" customHeight="1">
      <c r="B9" s="41" t="s">
        <v>6</v>
      </c>
      <c r="C9" s="42"/>
      <c r="D9" s="61" t="s">
        <v>95</v>
      </c>
      <c r="E9" s="62"/>
      <c r="F9" s="62"/>
      <c r="G9" s="62"/>
      <c r="H9" s="62"/>
      <c r="I9" s="63"/>
      <c r="J9" s="42"/>
      <c r="K9" s="42"/>
      <c r="L9" s="42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</row>
    <row r="10" spans="2:23" s="40" customFormat="1" ht="12.75">
      <c r="B10" s="45" t="s">
        <v>7</v>
      </c>
      <c r="C10" s="38"/>
      <c r="D10" s="38" t="s">
        <v>94</v>
      </c>
      <c r="E10" s="38"/>
      <c r="F10" s="38"/>
      <c r="G10" s="38"/>
      <c r="H10" s="38"/>
      <c r="I10" s="46"/>
      <c r="J10" s="38"/>
      <c r="K10" s="38"/>
      <c r="L10" s="38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</row>
    <row r="11" spans="2:23" s="40" customFormat="1" ht="12.75">
      <c r="B11" s="45" t="s">
        <v>8</v>
      </c>
      <c r="C11" s="38"/>
      <c r="D11" s="57">
        <v>2002</v>
      </c>
      <c r="E11" s="57"/>
      <c r="F11" s="57"/>
      <c r="G11" s="38"/>
      <c r="H11" s="38"/>
      <c r="I11" s="46"/>
      <c r="J11" s="38"/>
      <c r="K11" s="38"/>
      <c r="L11" s="38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</row>
    <row r="12" spans="2:23" s="40" customFormat="1" ht="12.75">
      <c r="B12" s="45" t="s">
        <v>9</v>
      </c>
      <c r="C12" s="38"/>
      <c r="D12" s="38" t="s">
        <v>10</v>
      </c>
      <c r="E12" s="38"/>
      <c r="F12" s="38"/>
      <c r="G12" s="38"/>
      <c r="H12" s="38"/>
      <c r="I12" s="46"/>
      <c r="J12" s="38"/>
      <c r="K12" s="38"/>
      <c r="L12" s="38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</row>
    <row r="13" spans="2:23" s="40" customFormat="1" ht="12.75">
      <c r="B13" s="47" t="s">
        <v>11</v>
      </c>
      <c r="C13" s="48"/>
      <c r="D13" s="48" t="s">
        <v>62</v>
      </c>
      <c r="E13" s="48"/>
      <c r="F13" s="48"/>
      <c r="G13" s="48"/>
      <c r="H13" s="48"/>
      <c r="I13" s="49"/>
      <c r="J13" s="38"/>
      <c r="K13" s="38"/>
      <c r="L13" s="38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</row>
    <row r="14" spans="2:23" ht="12.7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5"/>
      <c r="O14" s="5"/>
      <c r="P14" s="1"/>
      <c r="Q14" s="1"/>
      <c r="R14" s="6"/>
      <c r="S14" s="6"/>
      <c r="T14" s="6"/>
      <c r="U14" s="6"/>
      <c r="V14" s="1"/>
      <c r="W14" s="1"/>
    </row>
    <row r="15" spans="2:23" ht="12.7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5"/>
      <c r="O15" s="5"/>
      <c r="P15" s="1"/>
      <c r="Q15" s="1"/>
      <c r="R15" s="6"/>
      <c r="S15" s="1"/>
      <c r="T15" s="1"/>
      <c r="U15" s="1"/>
      <c r="V15" s="1"/>
      <c r="W15" s="1"/>
    </row>
    <row r="16" spans="2:18" ht="12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2:18" ht="12.75">
      <c r="B17" s="7"/>
      <c r="C17" s="7"/>
      <c r="D17" s="7"/>
      <c r="E17" s="7"/>
      <c r="F17" s="7"/>
      <c r="G17" s="8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2:24" ht="28.5" customHeight="1">
      <c r="B18" s="60"/>
      <c r="C18" s="60"/>
      <c r="D18" s="60"/>
      <c r="E18" s="60"/>
      <c r="F18" s="10"/>
      <c r="G18" s="32" t="s">
        <v>65</v>
      </c>
      <c r="H18" s="32" t="s">
        <v>66</v>
      </c>
      <c r="I18" s="32" t="s">
        <v>68</v>
      </c>
      <c r="J18" s="32" t="s">
        <v>70</v>
      </c>
      <c r="K18" s="32" t="s">
        <v>72</v>
      </c>
      <c r="L18" s="32" t="s">
        <v>74</v>
      </c>
      <c r="M18" s="32" t="s">
        <v>76</v>
      </c>
      <c r="N18" s="32" t="s">
        <v>78</v>
      </c>
      <c r="O18" s="32" t="s">
        <v>80</v>
      </c>
      <c r="P18" s="32" t="s">
        <v>83</v>
      </c>
      <c r="Q18" s="32" t="s">
        <v>84</v>
      </c>
      <c r="R18" s="32" t="s">
        <v>86</v>
      </c>
      <c r="S18" s="32" t="s">
        <v>88</v>
      </c>
      <c r="T18" s="32" t="s">
        <v>90</v>
      </c>
      <c r="U18" s="32" t="s">
        <v>92</v>
      </c>
      <c r="V18" s="11"/>
      <c r="X18" s="12"/>
    </row>
    <row r="19" spans="2:24" ht="12.75">
      <c r="B19" s="55" t="s">
        <v>58</v>
      </c>
      <c r="C19" s="55"/>
      <c r="D19" s="55"/>
      <c r="E19" s="55"/>
      <c r="F19" s="31" t="s">
        <v>59</v>
      </c>
      <c r="G19" s="33" t="s">
        <v>64</v>
      </c>
      <c r="H19" s="33" t="s">
        <v>67</v>
      </c>
      <c r="I19" s="33" t="s">
        <v>69</v>
      </c>
      <c r="J19" s="33" t="s">
        <v>71</v>
      </c>
      <c r="K19" s="33" t="s">
        <v>73</v>
      </c>
      <c r="L19" s="33" t="s">
        <v>75</v>
      </c>
      <c r="M19" s="33" t="s">
        <v>77</v>
      </c>
      <c r="N19" s="33" t="s">
        <v>79</v>
      </c>
      <c r="O19" s="33" t="s">
        <v>81</v>
      </c>
      <c r="P19" s="33" t="s">
        <v>82</v>
      </c>
      <c r="Q19" s="33" t="s">
        <v>85</v>
      </c>
      <c r="R19" s="33" t="s">
        <v>87</v>
      </c>
      <c r="S19" s="33" t="s">
        <v>89</v>
      </c>
      <c r="T19" s="33" t="s">
        <v>91</v>
      </c>
      <c r="U19" s="33" t="s">
        <v>93</v>
      </c>
      <c r="V19" s="11"/>
      <c r="X19" s="12"/>
    </row>
    <row r="20" spans="2:24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V20" s="11"/>
      <c r="X20" s="12"/>
    </row>
    <row r="21" spans="2:24" ht="12.75">
      <c r="B21" s="53" t="s">
        <v>12</v>
      </c>
      <c r="C21" s="54"/>
      <c r="D21" s="54"/>
      <c r="E21" s="54"/>
      <c r="F21" s="26" t="s">
        <v>13</v>
      </c>
      <c r="G21" s="27">
        <v>30951</v>
      </c>
      <c r="H21" s="27">
        <v>38912</v>
      </c>
      <c r="I21" s="27">
        <v>14823</v>
      </c>
      <c r="J21" s="27">
        <v>20400</v>
      </c>
      <c r="K21" s="27">
        <v>9078</v>
      </c>
      <c r="L21" s="27">
        <v>19550</v>
      </c>
      <c r="M21" s="27">
        <v>7895</v>
      </c>
      <c r="N21" s="27">
        <v>43623</v>
      </c>
      <c r="O21" s="27">
        <v>22620</v>
      </c>
      <c r="P21" s="27">
        <v>19480</v>
      </c>
      <c r="Q21" s="27">
        <v>13979</v>
      </c>
      <c r="R21" s="27">
        <v>11241</v>
      </c>
      <c r="S21" s="27">
        <v>20165</v>
      </c>
      <c r="T21" s="27">
        <v>28653</v>
      </c>
      <c r="U21" s="27">
        <f>SUM(G21:T21)</f>
        <v>301370</v>
      </c>
      <c r="V21" s="15"/>
      <c r="X21" s="15"/>
    </row>
    <row r="22" spans="2:24" ht="12.75">
      <c r="B22" s="53" t="s">
        <v>14</v>
      </c>
      <c r="C22" s="54"/>
      <c r="D22" s="54"/>
      <c r="E22" s="54"/>
      <c r="F22" s="26" t="s">
        <v>15</v>
      </c>
      <c r="G22" s="28">
        <v>15444</v>
      </c>
      <c r="H22" s="27">
        <v>19199</v>
      </c>
      <c r="I22" s="27">
        <v>7290</v>
      </c>
      <c r="J22" s="27">
        <v>10129</v>
      </c>
      <c r="K22" s="27">
        <v>4614</v>
      </c>
      <c r="L22" s="27">
        <v>9854</v>
      </c>
      <c r="M22" s="27">
        <v>4000</v>
      </c>
      <c r="N22" s="27">
        <v>21706</v>
      </c>
      <c r="O22" s="27">
        <v>11347</v>
      </c>
      <c r="P22" s="27">
        <v>9769</v>
      </c>
      <c r="Q22" s="27">
        <v>6938</v>
      </c>
      <c r="R22" s="27">
        <v>5608</v>
      </c>
      <c r="S22" s="27">
        <v>10338</v>
      </c>
      <c r="T22" s="27">
        <v>13954</v>
      </c>
      <c r="U22" s="27">
        <f>SUM(G22:T22)</f>
        <v>150190</v>
      </c>
      <c r="V22" s="11"/>
      <c r="X22" s="12"/>
    </row>
    <row r="23" spans="2:24" ht="12.75">
      <c r="B23" s="53" t="s">
        <v>16</v>
      </c>
      <c r="C23" s="54"/>
      <c r="D23" s="54"/>
      <c r="E23" s="54"/>
      <c r="F23" s="26" t="s">
        <v>17</v>
      </c>
      <c r="G23" s="28">
        <v>15507</v>
      </c>
      <c r="H23" s="27">
        <v>19713</v>
      </c>
      <c r="I23" s="27">
        <v>7533</v>
      </c>
      <c r="J23" s="27">
        <v>10271</v>
      </c>
      <c r="K23" s="27">
        <v>4464</v>
      </c>
      <c r="L23" s="27">
        <v>9696</v>
      </c>
      <c r="M23" s="27">
        <v>3895</v>
      </c>
      <c r="N23" s="27">
        <v>21917</v>
      </c>
      <c r="O23" s="27">
        <v>11273</v>
      </c>
      <c r="P23" s="27">
        <v>9711</v>
      </c>
      <c r="Q23" s="27">
        <v>7041</v>
      </c>
      <c r="R23" s="27">
        <v>5633</v>
      </c>
      <c r="S23" s="27">
        <v>9827</v>
      </c>
      <c r="T23" s="27">
        <v>14699</v>
      </c>
      <c r="U23" s="27">
        <f aca="true" t="shared" si="0" ref="U23:U39">SUM(G23:T23)</f>
        <v>151180</v>
      </c>
      <c r="V23" s="11"/>
      <c r="X23" s="12"/>
    </row>
    <row r="24" spans="2:24" ht="12.75">
      <c r="B24" s="53" t="s">
        <v>18</v>
      </c>
      <c r="C24" s="54"/>
      <c r="D24" s="54"/>
      <c r="E24" s="54"/>
      <c r="F24" s="26" t="s">
        <v>19</v>
      </c>
      <c r="G24" s="27">
        <v>4235</v>
      </c>
      <c r="H24" s="27">
        <v>5566</v>
      </c>
      <c r="I24" s="27">
        <v>2156</v>
      </c>
      <c r="J24" s="27">
        <v>3092</v>
      </c>
      <c r="K24" s="27">
        <v>1483</v>
      </c>
      <c r="L24" s="27">
        <v>2715</v>
      </c>
      <c r="M24" s="27">
        <v>1320</v>
      </c>
      <c r="N24" s="27">
        <v>5739</v>
      </c>
      <c r="O24" s="27">
        <v>2955</v>
      </c>
      <c r="P24" s="27">
        <v>2890</v>
      </c>
      <c r="Q24" s="27">
        <v>1821</v>
      </c>
      <c r="R24" s="27">
        <v>1483</v>
      </c>
      <c r="S24" s="27">
        <v>2976</v>
      </c>
      <c r="T24" s="27">
        <v>4087</v>
      </c>
      <c r="U24" s="27">
        <f t="shared" si="0"/>
        <v>42518</v>
      </c>
      <c r="V24" s="19"/>
      <c r="X24" s="12"/>
    </row>
    <row r="25" spans="2:24" ht="12.75">
      <c r="B25" s="53" t="s">
        <v>20</v>
      </c>
      <c r="C25" s="54"/>
      <c r="D25" s="54"/>
      <c r="E25" s="54"/>
      <c r="F25" s="26" t="s">
        <v>21</v>
      </c>
      <c r="G25" s="27">
        <v>4220</v>
      </c>
      <c r="H25" s="27">
        <v>5375</v>
      </c>
      <c r="I25" s="27">
        <v>2087</v>
      </c>
      <c r="J25" s="27">
        <v>3094</v>
      </c>
      <c r="K25" s="27">
        <v>1383</v>
      </c>
      <c r="L25" s="27">
        <v>2889</v>
      </c>
      <c r="M25" s="27">
        <v>1268</v>
      </c>
      <c r="N25" s="27">
        <v>6100</v>
      </c>
      <c r="O25" s="27">
        <v>3151</v>
      </c>
      <c r="P25" s="27">
        <v>2888</v>
      </c>
      <c r="Q25" s="27">
        <v>1963</v>
      </c>
      <c r="R25" s="27">
        <v>1557</v>
      </c>
      <c r="S25" s="27">
        <v>2889</v>
      </c>
      <c r="T25" s="27">
        <v>4098</v>
      </c>
      <c r="U25" s="27">
        <f t="shared" si="0"/>
        <v>42962</v>
      </c>
      <c r="V25" s="11"/>
      <c r="X25" s="12"/>
    </row>
    <row r="26" spans="2:24" ht="12.75">
      <c r="B26" s="53" t="s">
        <v>22</v>
      </c>
      <c r="C26" s="54"/>
      <c r="D26" s="54"/>
      <c r="E26" s="54"/>
      <c r="F26" s="26" t="s">
        <v>23</v>
      </c>
      <c r="G26" s="27">
        <v>4063</v>
      </c>
      <c r="H26" s="27">
        <v>4998</v>
      </c>
      <c r="I26" s="27">
        <v>2013</v>
      </c>
      <c r="J26" s="27">
        <v>2869</v>
      </c>
      <c r="K26" s="27">
        <v>1210</v>
      </c>
      <c r="L26" s="27">
        <v>2787</v>
      </c>
      <c r="M26" s="27">
        <v>1160</v>
      </c>
      <c r="N26" s="27">
        <v>5835</v>
      </c>
      <c r="O26" s="27">
        <v>2952</v>
      </c>
      <c r="P26" s="27">
        <v>2694</v>
      </c>
      <c r="Q26" s="27">
        <v>1815</v>
      </c>
      <c r="R26" s="27">
        <v>1418</v>
      </c>
      <c r="S26" s="27">
        <v>2727</v>
      </c>
      <c r="T26" s="27">
        <v>3805</v>
      </c>
      <c r="U26" s="27">
        <f t="shared" si="0"/>
        <v>40346</v>
      </c>
      <c r="V26" s="11"/>
      <c r="X26" s="12"/>
    </row>
    <row r="27" spans="2:24" ht="12.75">
      <c r="B27" s="53" t="s">
        <v>24</v>
      </c>
      <c r="C27" s="54"/>
      <c r="D27" s="54"/>
      <c r="E27" s="54"/>
      <c r="F27" s="26" t="s">
        <v>25</v>
      </c>
      <c r="G27" s="27">
        <v>3418</v>
      </c>
      <c r="H27" s="27">
        <v>4017</v>
      </c>
      <c r="I27" s="27">
        <v>1549</v>
      </c>
      <c r="J27" s="27">
        <v>2205</v>
      </c>
      <c r="K27" s="27">
        <v>915</v>
      </c>
      <c r="L27" s="27">
        <v>2103</v>
      </c>
      <c r="M27" s="27">
        <v>837</v>
      </c>
      <c r="N27" s="27">
        <v>4734</v>
      </c>
      <c r="O27" s="27">
        <v>2378</v>
      </c>
      <c r="P27" s="27">
        <v>2120</v>
      </c>
      <c r="Q27" s="27">
        <v>1447</v>
      </c>
      <c r="R27" s="27">
        <v>1154</v>
      </c>
      <c r="S27" s="27">
        <v>2070</v>
      </c>
      <c r="T27" s="27">
        <v>3025</v>
      </c>
      <c r="U27" s="27">
        <f t="shared" si="0"/>
        <v>31972</v>
      </c>
      <c r="V27" s="11"/>
      <c r="X27" s="12"/>
    </row>
    <row r="28" spans="2:24" ht="12.75">
      <c r="B28" s="53" t="s">
        <v>26</v>
      </c>
      <c r="C28" s="54"/>
      <c r="D28" s="54"/>
      <c r="E28" s="54"/>
      <c r="F28" s="26" t="s">
        <v>27</v>
      </c>
      <c r="G28" s="27">
        <v>3068</v>
      </c>
      <c r="H28" s="27">
        <v>3787</v>
      </c>
      <c r="I28" s="27">
        <v>1209</v>
      </c>
      <c r="J28" s="27">
        <v>1787</v>
      </c>
      <c r="K28" s="27">
        <v>753</v>
      </c>
      <c r="L28" s="27">
        <v>1581</v>
      </c>
      <c r="M28" s="27">
        <v>614</v>
      </c>
      <c r="N28" s="27">
        <v>3585</v>
      </c>
      <c r="O28" s="27">
        <v>1838</v>
      </c>
      <c r="P28" s="27">
        <v>1570</v>
      </c>
      <c r="Q28" s="27">
        <v>1174</v>
      </c>
      <c r="R28" s="27">
        <v>943</v>
      </c>
      <c r="S28" s="27">
        <v>1647</v>
      </c>
      <c r="T28" s="27">
        <v>2575</v>
      </c>
      <c r="U28" s="27">
        <f t="shared" si="0"/>
        <v>26131</v>
      </c>
      <c r="V28" s="11"/>
      <c r="X28" s="12"/>
    </row>
    <row r="29" spans="2:24" ht="12.75">
      <c r="B29" s="53" t="s">
        <v>28</v>
      </c>
      <c r="C29" s="54"/>
      <c r="D29" s="54"/>
      <c r="E29" s="54"/>
      <c r="F29" s="26" t="s">
        <v>29</v>
      </c>
      <c r="G29" s="27">
        <v>2048</v>
      </c>
      <c r="H29" s="27">
        <v>2798</v>
      </c>
      <c r="I29" s="27">
        <v>931</v>
      </c>
      <c r="J29" s="27">
        <v>1211</v>
      </c>
      <c r="K29" s="27">
        <v>607</v>
      </c>
      <c r="L29" s="27">
        <v>1206</v>
      </c>
      <c r="M29" s="27">
        <v>428</v>
      </c>
      <c r="N29" s="27">
        <v>2807</v>
      </c>
      <c r="O29" s="27">
        <v>1380</v>
      </c>
      <c r="P29" s="27">
        <v>1196</v>
      </c>
      <c r="Q29" s="27">
        <v>896</v>
      </c>
      <c r="R29" s="27">
        <v>799</v>
      </c>
      <c r="S29" s="27">
        <v>1230</v>
      </c>
      <c r="T29" s="27">
        <v>1794</v>
      </c>
      <c r="U29" s="27">
        <f t="shared" si="0"/>
        <v>19331</v>
      </c>
      <c r="V29" s="11"/>
      <c r="X29" s="12"/>
    </row>
    <row r="30" spans="2:24" ht="12.75">
      <c r="B30" s="53" t="s">
        <v>30</v>
      </c>
      <c r="C30" s="54"/>
      <c r="D30" s="54"/>
      <c r="E30" s="54"/>
      <c r="F30" s="26" t="s">
        <v>31</v>
      </c>
      <c r="G30" s="27">
        <v>1797</v>
      </c>
      <c r="H30" s="27">
        <v>2331</v>
      </c>
      <c r="I30" s="27">
        <v>819</v>
      </c>
      <c r="J30" s="27">
        <v>1054</v>
      </c>
      <c r="K30" s="27">
        <v>497</v>
      </c>
      <c r="L30" s="27">
        <v>1064</v>
      </c>
      <c r="M30" s="27">
        <v>394</v>
      </c>
      <c r="N30" s="27">
        <v>2569</v>
      </c>
      <c r="O30" s="27">
        <v>1281</v>
      </c>
      <c r="P30" s="27">
        <v>1050</v>
      </c>
      <c r="Q30" s="27">
        <v>803</v>
      </c>
      <c r="R30" s="27">
        <v>713</v>
      </c>
      <c r="S30" s="27">
        <v>1059</v>
      </c>
      <c r="T30" s="27">
        <v>1604</v>
      </c>
      <c r="U30" s="27">
        <f t="shared" si="0"/>
        <v>17035</v>
      </c>
      <c r="V30" s="11"/>
      <c r="X30" s="12"/>
    </row>
    <row r="31" spans="2:21" ht="12.75">
      <c r="B31" s="53" t="s">
        <v>32</v>
      </c>
      <c r="C31" s="54"/>
      <c r="D31" s="54"/>
      <c r="E31" s="54"/>
      <c r="F31" s="26" t="s">
        <v>33</v>
      </c>
      <c r="G31" s="27">
        <v>1668</v>
      </c>
      <c r="H31" s="27">
        <v>2106</v>
      </c>
      <c r="I31" s="27">
        <v>718</v>
      </c>
      <c r="J31" s="27">
        <v>945</v>
      </c>
      <c r="K31" s="27">
        <v>393</v>
      </c>
      <c r="L31" s="27">
        <v>1006</v>
      </c>
      <c r="M31" s="27">
        <v>346</v>
      </c>
      <c r="N31" s="27">
        <v>2293</v>
      </c>
      <c r="O31" s="27">
        <v>1195</v>
      </c>
      <c r="P31" s="27">
        <v>1007</v>
      </c>
      <c r="Q31" s="27">
        <v>754</v>
      </c>
      <c r="R31" s="27">
        <v>630</v>
      </c>
      <c r="S31" s="27">
        <v>1027</v>
      </c>
      <c r="T31" s="27">
        <v>1526</v>
      </c>
      <c r="U31" s="27">
        <f t="shared" si="0"/>
        <v>15614</v>
      </c>
    </row>
    <row r="32" spans="2:21" ht="12.75">
      <c r="B32" s="53" t="s">
        <v>34</v>
      </c>
      <c r="C32" s="54"/>
      <c r="D32" s="54"/>
      <c r="E32" s="54"/>
      <c r="F32" s="26" t="s">
        <v>35</v>
      </c>
      <c r="G32" s="27">
        <v>1528</v>
      </c>
      <c r="H32" s="27">
        <v>1854</v>
      </c>
      <c r="I32" s="27">
        <v>634</v>
      </c>
      <c r="J32" s="27">
        <v>871</v>
      </c>
      <c r="K32" s="27">
        <v>360</v>
      </c>
      <c r="L32" s="27">
        <v>885</v>
      </c>
      <c r="M32" s="27">
        <v>282</v>
      </c>
      <c r="N32" s="27">
        <v>2148</v>
      </c>
      <c r="O32" s="27">
        <v>1107</v>
      </c>
      <c r="P32" s="27">
        <v>862</v>
      </c>
      <c r="Q32" s="27">
        <v>740</v>
      </c>
      <c r="R32" s="27">
        <v>551</v>
      </c>
      <c r="S32" s="27">
        <v>954</v>
      </c>
      <c r="T32" s="27">
        <v>1278</v>
      </c>
      <c r="U32" s="27">
        <f t="shared" si="0"/>
        <v>14054</v>
      </c>
    </row>
    <row r="33" spans="2:21" ht="12.75">
      <c r="B33" s="53" t="s">
        <v>36</v>
      </c>
      <c r="C33" s="54"/>
      <c r="D33" s="54"/>
      <c r="E33" s="54"/>
      <c r="F33" s="26" t="s">
        <v>37</v>
      </c>
      <c r="G33" s="27">
        <v>1131</v>
      </c>
      <c r="H33" s="27">
        <v>1461</v>
      </c>
      <c r="I33" s="27">
        <v>527</v>
      </c>
      <c r="J33" s="27">
        <v>759</v>
      </c>
      <c r="K33" s="27">
        <v>303</v>
      </c>
      <c r="L33" s="27">
        <v>683</v>
      </c>
      <c r="M33" s="27">
        <v>265</v>
      </c>
      <c r="N33" s="27">
        <v>1720</v>
      </c>
      <c r="O33" s="27">
        <v>887</v>
      </c>
      <c r="P33" s="27">
        <v>694</v>
      </c>
      <c r="Q33" s="27">
        <v>533</v>
      </c>
      <c r="R33" s="27">
        <v>366</v>
      </c>
      <c r="S33" s="27">
        <v>782</v>
      </c>
      <c r="T33" s="27">
        <v>977</v>
      </c>
      <c r="U33" s="27">
        <f t="shared" si="0"/>
        <v>11088</v>
      </c>
    </row>
    <row r="34" spans="2:21" ht="12.75">
      <c r="B34" s="53" t="s">
        <v>38</v>
      </c>
      <c r="C34" s="54"/>
      <c r="D34" s="54"/>
      <c r="E34" s="54"/>
      <c r="F34" s="26" t="s">
        <v>39</v>
      </c>
      <c r="G34" s="27">
        <v>1048</v>
      </c>
      <c r="H34" s="27">
        <v>1274</v>
      </c>
      <c r="I34" s="27">
        <v>519</v>
      </c>
      <c r="J34" s="27">
        <v>644</v>
      </c>
      <c r="K34" s="27">
        <v>265</v>
      </c>
      <c r="L34" s="27">
        <v>679</v>
      </c>
      <c r="M34" s="27">
        <v>252</v>
      </c>
      <c r="N34" s="27">
        <v>1558</v>
      </c>
      <c r="O34" s="27">
        <v>840</v>
      </c>
      <c r="P34" s="27">
        <v>669</v>
      </c>
      <c r="Q34" s="27">
        <v>530</v>
      </c>
      <c r="R34" s="27">
        <v>364</v>
      </c>
      <c r="S34" s="27">
        <v>640</v>
      </c>
      <c r="T34" s="27">
        <v>910</v>
      </c>
      <c r="U34" s="27">
        <f t="shared" si="0"/>
        <v>10192</v>
      </c>
    </row>
    <row r="35" spans="2:24" ht="12.75">
      <c r="B35" s="53" t="s">
        <v>40</v>
      </c>
      <c r="C35" s="54"/>
      <c r="D35" s="54"/>
      <c r="E35" s="54"/>
      <c r="F35" s="26" t="s">
        <v>41</v>
      </c>
      <c r="G35" s="27">
        <v>661</v>
      </c>
      <c r="H35" s="27">
        <v>914</v>
      </c>
      <c r="I35" s="27">
        <v>426</v>
      </c>
      <c r="J35" s="27">
        <v>444</v>
      </c>
      <c r="K35" s="27">
        <v>221</v>
      </c>
      <c r="L35" s="27">
        <v>528</v>
      </c>
      <c r="M35" s="27">
        <v>184</v>
      </c>
      <c r="N35" s="27">
        <v>1087</v>
      </c>
      <c r="O35" s="27">
        <v>602</v>
      </c>
      <c r="P35" s="27">
        <v>423</v>
      </c>
      <c r="Q35" s="27">
        <v>314</v>
      </c>
      <c r="R35" s="27">
        <v>303</v>
      </c>
      <c r="S35" s="27">
        <v>521</v>
      </c>
      <c r="T35" s="27">
        <v>674</v>
      </c>
      <c r="U35" s="27">
        <f t="shared" si="0"/>
        <v>7302</v>
      </c>
      <c r="X35" s="15"/>
    </row>
    <row r="36" spans="2:21" ht="12.75">
      <c r="B36" s="53" t="s">
        <v>42</v>
      </c>
      <c r="C36" s="54"/>
      <c r="D36" s="54"/>
      <c r="E36" s="54"/>
      <c r="F36" s="26" t="s">
        <v>43</v>
      </c>
      <c r="G36" s="27">
        <v>600</v>
      </c>
      <c r="H36" s="27">
        <v>723</v>
      </c>
      <c r="I36" s="27">
        <v>371</v>
      </c>
      <c r="J36" s="27">
        <v>400</v>
      </c>
      <c r="K36" s="27">
        <v>215</v>
      </c>
      <c r="L36" s="27">
        <v>412</v>
      </c>
      <c r="M36" s="27">
        <v>159</v>
      </c>
      <c r="N36" s="27">
        <v>1034</v>
      </c>
      <c r="O36" s="27">
        <v>550</v>
      </c>
      <c r="P36" s="27">
        <v>413</v>
      </c>
      <c r="Q36" s="27">
        <v>335</v>
      </c>
      <c r="R36" s="27">
        <v>268</v>
      </c>
      <c r="S36" s="27">
        <v>484</v>
      </c>
      <c r="T36" s="27">
        <v>665</v>
      </c>
      <c r="U36" s="27">
        <f t="shared" si="0"/>
        <v>6629</v>
      </c>
    </row>
    <row r="37" spans="2:21" ht="12.75">
      <c r="B37" s="53" t="s">
        <v>44</v>
      </c>
      <c r="C37" s="54"/>
      <c r="D37" s="54"/>
      <c r="E37" s="54"/>
      <c r="F37" s="26" t="s">
        <v>45</v>
      </c>
      <c r="G37" s="27">
        <v>1466</v>
      </c>
      <c r="H37" s="27">
        <v>1708</v>
      </c>
      <c r="I37" s="27">
        <v>864</v>
      </c>
      <c r="J37" s="27">
        <v>1025</v>
      </c>
      <c r="K37" s="27">
        <v>473</v>
      </c>
      <c r="L37" s="27">
        <v>1012</v>
      </c>
      <c r="M37" s="27">
        <v>386</v>
      </c>
      <c r="N37" s="27">
        <v>2414</v>
      </c>
      <c r="O37" s="27">
        <v>1504</v>
      </c>
      <c r="P37" s="27">
        <v>1004</v>
      </c>
      <c r="Q37" s="27">
        <v>854</v>
      </c>
      <c r="R37" s="27">
        <v>692</v>
      </c>
      <c r="S37" s="27">
        <v>1159</v>
      </c>
      <c r="T37" s="27">
        <v>1635</v>
      </c>
      <c r="U37" s="27">
        <f t="shared" si="0"/>
        <v>16196</v>
      </c>
    </row>
    <row r="38" spans="2:25" ht="12.75">
      <c r="B38" s="53" t="s">
        <v>60</v>
      </c>
      <c r="C38" s="54"/>
      <c r="D38" s="54"/>
      <c r="E38" s="54"/>
      <c r="F38" s="26" t="s">
        <v>46</v>
      </c>
      <c r="G38" s="27">
        <v>14028</v>
      </c>
      <c r="H38" s="27">
        <v>24085</v>
      </c>
      <c r="I38" s="27">
        <v>4394</v>
      </c>
      <c r="J38" s="27">
        <v>5987</v>
      </c>
      <c r="K38" s="27">
        <v>2427</v>
      </c>
      <c r="L38" s="27">
        <v>7561</v>
      </c>
      <c r="M38" s="27">
        <v>2120</v>
      </c>
      <c r="N38" s="27">
        <v>12001</v>
      </c>
      <c r="O38" s="27">
        <v>6080</v>
      </c>
      <c r="P38" s="27">
        <v>3456</v>
      </c>
      <c r="Q38" s="27">
        <v>6629</v>
      </c>
      <c r="R38" s="27">
        <v>4295</v>
      </c>
      <c r="S38" s="27">
        <v>3767</v>
      </c>
      <c r="T38" s="27">
        <v>8231</v>
      </c>
      <c r="U38" s="27">
        <f t="shared" si="0"/>
        <v>105061</v>
      </c>
      <c r="V38" s="17"/>
      <c r="W38" s="19"/>
      <c r="X38" s="13"/>
      <c r="Y38" s="13"/>
    </row>
    <row r="39" spans="2:24" s="13" customFormat="1" ht="12.75" customHeight="1">
      <c r="B39" s="53" t="s">
        <v>61</v>
      </c>
      <c r="C39" s="54"/>
      <c r="D39" s="54"/>
      <c r="E39" s="54"/>
      <c r="F39" s="25" t="s">
        <v>47</v>
      </c>
      <c r="G39" s="27">
        <v>16923</v>
      </c>
      <c r="H39" s="27">
        <v>14827</v>
      </c>
      <c r="I39" s="27">
        <v>10429</v>
      </c>
      <c r="J39" s="27">
        <v>14413</v>
      </c>
      <c r="K39" s="27">
        <v>6651</v>
      </c>
      <c r="L39" s="27">
        <v>11989</v>
      </c>
      <c r="M39" s="27">
        <v>5775</v>
      </c>
      <c r="N39" s="27">
        <v>31622</v>
      </c>
      <c r="O39" s="27">
        <v>16540</v>
      </c>
      <c r="P39" s="27">
        <v>16024</v>
      </c>
      <c r="Q39" s="27">
        <v>7350</v>
      </c>
      <c r="R39" s="27">
        <v>6946</v>
      </c>
      <c r="S39" s="27">
        <v>16398</v>
      </c>
      <c r="T39" s="27">
        <v>20422</v>
      </c>
      <c r="U39" s="27">
        <f t="shared" si="0"/>
        <v>196309</v>
      </c>
      <c r="V39" s="17"/>
      <c r="W39" s="20"/>
      <c r="X39" s="16"/>
    </row>
    <row r="40" spans="2:25" s="11" customFormat="1" ht="12.75">
      <c r="B40" s="53" t="s">
        <v>48</v>
      </c>
      <c r="C40" s="54"/>
      <c r="D40" s="54"/>
      <c r="E40" s="54"/>
      <c r="F40" s="26" t="s">
        <v>49</v>
      </c>
      <c r="G40" s="29">
        <f>(G22/G21)*100</f>
        <v>49.89822622855481</v>
      </c>
      <c r="H40" s="29">
        <f aca="true" t="shared" si="1" ref="H40:S40">(H22/H21)*100</f>
        <v>49.33953536184211</v>
      </c>
      <c r="I40" s="29">
        <f t="shared" si="1"/>
        <v>49.18032786885246</v>
      </c>
      <c r="J40" s="29">
        <f t="shared" si="1"/>
        <v>49.65196078431372</v>
      </c>
      <c r="K40" s="29">
        <f t="shared" si="1"/>
        <v>50.82617316589557</v>
      </c>
      <c r="L40" s="29">
        <f t="shared" si="1"/>
        <v>50.40409207161125</v>
      </c>
      <c r="M40" s="29">
        <f t="shared" si="1"/>
        <v>50.664977834072204</v>
      </c>
      <c r="N40" s="29">
        <f t="shared" si="1"/>
        <v>49.75815510166655</v>
      </c>
      <c r="O40" s="29">
        <f t="shared" si="1"/>
        <v>50.163572060123784</v>
      </c>
      <c r="P40" s="29">
        <f t="shared" si="1"/>
        <v>50.14887063655031</v>
      </c>
      <c r="Q40" s="29">
        <f t="shared" si="1"/>
        <v>49.63159024250662</v>
      </c>
      <c r="R40" s="29">
        <f t="shared" si="1"/>
        <v>49.88879992883196</v>
      </c>
      <c r="S40" s="29">
        <f t="shared" si="1"/>
        <v>51.26704686337714</v>
      </c>
      <c r="T40" s="29">
        <f>(T22/T21)*100</f>
        <v>48.69996160960458</v>
      </c>
      <c r="U40" s="29">
        <f>(U22/U21)*100</f>
        <v>49.83575007465906</v>
      </c>
      <c r="V40" s="14"/>
      <c r="W40" s="19"/>
      <c r="X40" s="14"/>
      <c r="Y40" s="14"/>
    </row>
    <row r="41" spans="2:21" s="11" customFormat="1" ht="12.75">
      <c r="B41" s="53" t="s">
        <v>50</v>
      </c>
      <c r="C41" s="54"/>
      <c r="D41" s="54"/>
      <c r="E41" s="54"/>
      <c r="F41" s="26" t="s">
        <v>51</v>
      </c>
      <c r="G41" s="29">
        <f>(G23/G21)*100</f>
        <v>50.10177377144519</v>
      </c>
      <c r="H41" s="29">
        <f aca="true" t="shared" si="2" ref="H41:S41">(H23/H21)*100</f>
        <v>50.6604646381579</v>
      </c>
      <c r="I41" s="29">
        <f t="shared" si="2"/>
        <v>50.81967213114754</v>
      </c>
      <c r="J41" s="29">
        <f t="shared" si="2"/>
        <v>50.34803921568628</v>
      </c>
      <c r="K41" s="29">
        <f t="shared" si="2"/>
        <v>49.17382683410443</v>
      </c>
      <c r="L41" s="29">
        <f t="shared" si="2"/>
        <v>49.59590792838875</v>
      </c>
      <c r="M41" s="29">
        <f t="shared" si="2"/>
        <v>49.335022165927796</v>
      </c>
      <c r="N41" s="29">
        <f t="shared" si="2"/>
        <v>50.24184489833344</v>
      </c>
      <c r="O41" s="29">
        <f t="shared" si="2"/>
        <v>49.836427939876216</v>
      </c>
      <c r="P41" s="29">
        <f t="shared" si="2"/>
        <v>49.851129363449694</v>
      </c>
      <c r="Q41" s="29">
        <f t="shared" si="2"/>
        <v>50.36840975749338</v>
      </c>
      <c r="R41" s="29">
        <f t="shared" si="2"/>
        <v>50.11120007116805</v>
      </c>
      <c r="S41" s="29">
        <f t="shared" si="2"/>
        <v>48.73295313662286</v>
      </c>
      <c r="T41" s="29">
        <f>(T23/T21)*100</f>
        <v>51.30003839039542</v>
      </c>
      <c r="U41" s="29">
        <f>(U23/U21)*100</f>
        <v>50.16424992534094</v>
      </c>
    </row>
    <row r="42" spans="2:21" s="11" customFormat="1" ht="12.75">
      <c r="B42" s="53" t="s">
        <v>52</v>
      </c>
      <c r="C42" s="54"/>
      <c r="D42" s="54"/>
      <c r="E42" s="54"/>
      <c r="F42" s="26" t="s">
        <v>53</v>
      </c>
      <c r="G42" s="29">
        <f>G38/G21*100</f>
        <v>45.32325288359019</v>
      </c>
      <c r="H42" s="29">
        <f aca="true" t="shared" si="3" ref="H42:S42">H38/H21*100</f>
        <v>61.896073190789465</v>
      </c>
      <c r="I42" s="29">
        <f t="shared" si="3"/>
        <v>29.643122174998314</v>
      </c>
      <c r="J42" s="29">
        <f t="shared" si="3"/>
        <v>29.34803921568627</v>
      </c>
      <c r="K42" s="29">
        <f t="shared" si="3"/>
        <v>26.7349636483807</v>
      </c>
      <c r="L42" s="29">
        <f t="shared" si="3"/>
        <v>38.67519181585678</v>
      </c>
      <c r="M42" s="29">
        <f t="shared" si="3"/>
        <v>26.852438252058263</v>
      </c>
      <c r="N42" s="29">
        <f t="shared" si="3"/>
        <v>27.51071682369392</v>
      </c>
      <c r="O42" s="29">
        <f t="shared" si="3"/>
        <v>26.8788682581786</v>
      </c>
      <c r="P42" s="29">
        <f t="shared" si="3"/>
        <v>17.741273100616016</v>
      </c>
      <c r="Q42" s="29">
        <f t="shared" si="3"/>
        <v>47.42113169754632</v>
      </c>
      <c r="R42" s="29">
        <f t="shared" si="3"/>
        <v>38.208344453340445</v>
      </c>
      <c r="S42" s="29">
        <f t="shared" si="3"/>
        <v>18.680882717579966</v>
      </c>
      <c r="T42" s="29">
        <f>T38/T21*100</f>
        <v>28.726485882804592</v>
      </c>
      <c r="U42" s="29">
        <f>U38/U21*100</f>
        <v>34.86113415402993</v>
      </c>
    </row>
    <row r="43" spans="2:22" s="11" customFormat="1" ht="12.75">
      <c r="B43" s="53" t="s">
        <v>54</v>
      </c>
      <c r="C43" s="54"/>
      <c r="D43" s="54"/>
      <c r="E43" s="54"/>
      <c r="F43" s="26" t="s">
        <v>55</v>
      </c>
      <c r="G43" s="29">
        <f>G39/G21*100</f>
        <v>54.67674711640981</v>
      </c>
      <c r="H43" s="29">
        <f aca="true" t="shared" si="4" ref="H43:S43">H39/H21*100</f>
        <v>38.10392680921053</v>
      </c>
      <c r="I43" s="29">
        <f t="shared" si="4"/>
        <v>70.35687782500169</v>
      </c>
      <c r="J43" s="29">
        <f t="shared" si="4"/>
        <v>70.65196078431373</v>
      </c>
      <c r="K43" s="29">
        <f t="shared" si="4"/>
        <v>73.2650363516193</v>
      </c>
      <c r="L43" s="29">
        <f t="shared" si="4"/>
        <v>61.32480818414322</v>
      </c>
      <c r="M43" s="29">
        <f t="shared" si="4"/>
        <v>73.14756174794174</v>
      </c>
      <c r="N43" s="29">
        <f t="shared" si="4"/>
        <v>72.48928317630607</v>
      </c>
      <c r="O43" s="29">
        <f t="shared" si="4"/>
        <v>73.1211317418214</v>
      </c>
      <c r="P43" s="29">
        <f t="shared" si="4"/>
        <v>82.25872689938399</v>
      </c>
      <c r="Q43" s="29">
        <f t="shared" si="4"/>
        <v>52.578868302453685</v>
      </c>
      <c r="R43" s="29">
        <f t="shared" si="4"/>
        <v>61.791655546659555</v>
      </c>
      <c r="S43" s="29">
        <f t="shared" si="4"/>
        <v>81.31911728242004</v>
      </c>
      <c r="T43" s="29">
        <f>T39/T21*100</f>
        <v>71.2735141171954</v>
      </c>
      <c r="U43" s="29">
        <f>U39/U21*100</f>
        <v>65.13886584597007</v>
      </c>
      <c r="V43" s="19"/>
    </row>
    <row r="44" spans="2:21" s="11" customFormat="1" ht="12.75">
      <c r="B44" s="53" t="s">
        <v>56</v>
      </c>
      <c r="C44" s="54"/>
      <c r="D44" s="54"/>
      <c r="E44" s="54"/>
      <c r="F44" s="26" t="s">
        <v>57</v>
      </c>
      <c r="G44" s="29">
        <f>(G24+G25+G26+G36+G37)/(G27+G28+G29+G30+G31+G32+G33+G34+G35)</f>
        <v>0.8910612818476202</v>
      </c>
      <c r="H44" s="29">
        <f aca="true" t="shared" si="5" ref="H44:S44">(H24+H25+H26+H36+H37)/(H27+H28+H29+H30+H31+H32+H33+H34+H35)</f>
        <v>0.8942654074578912</v>
      </c>
      <c r="I44" s="29">
        <f t="shared" si="5"/>
        <v>1.0216857610474632</v>
      </c>
      <c r="J44" s="29">
        <f t="shared" si="5"/>
        <v>1.0564516129032258</v>
      </c>
      <c r="K44" s="29">
        <f t="shared" si="5"/>
        <v>1.1043115438108484</v>
      </c>
      <c r="L44" s="29">
        <f t="shared" si="5"/>
        <v>1.0082177709296354</v>
      </c>
      <c r="M44" s="29">
        <f t="shared" si="5"/>
        <v>1.1918378678511938</v>
      </c>
      <c r="N44" s="29">
        <f t="shared" si="5"/>
        <v>0.9387138349406693</v>
      </c>
      <c r="O44" s="29">
        <f t="shared" si="5"/>
        <v>0.9655891553701773</v>
      </c>
      <c r="P44" s="29">
        <f t="shared" si="5"/>
        <v>1.0310707955374832</v>
      </c>
      <c r="Q44" s="29">
        <f t="shared" si="5"/>
        <v>0.9439577249339453</v>
      </c>
      <c r="R44" s="29">
        <f t="shared" si="5"/>
        <v>0.9304482225656878</v>
      </c>
      <c r="S44" s="29">
        <f t="shared" si="5"/>
        <v>1.0307150050352467</v>
      </c>
      <c r="T44" s="29">
        <f>(T24+T25+T26+T36+T37)/(T27+T28+T29+T30+T31+T32+T33+T34+T35)</f>
        <v>0.9949174963447748</v>
      </c>
      <c r="U44" s="29">
        <f>(U24+U25+U26+U36+U37)/(U27+U28+U29+U30+U31+U32+U33+U34+U35)</f>
        <v>0.9733628428682745</v>
      </c>
    </row>
    <row r="45" s="11" customFormat="1" ht="12.75">
      <c r="H45" s="14"/>
    </row>
    <row r="46" spans="7:21" ht="12.75"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</row>
    <row r="47" spans="2:4" ht="12.75">
      <c r="B47" s="11"/>
      <c r="D47" s="12"/>
    </row>
    <row r="48" spans="2:8" ht="12.75">
      <c r="B48" s="11"/>
      <c r="D48" s="21"/>
      <c r="E48" s="22"/>
      <c r="F48" s="22"/>
      <c r="G48" s="22"/>
      <c r="H48" s="22"/>
    </row>
    <row r="49" spans="2:8" ht="12.75">
      <c r="B49" s="11"/>
      <c r="D49" s="21"/>
      <c r="E49" s="22"/>
      <c r="F49" s="22"/>
      <c r="G49" s="22"/>
      <c r="H49" s="22"/>
    </row>
    <row r="50" spans="2:8" ht="12.75">
      <c r="B50" s="11"/>
      <c r="D50" s="50"/>
      <c r="E50" s="50"/>
      <c r="F50" s="50"/>
      <c r="G50" s="23"/>
      <c r="H50" s="22"/>
    </row>
    <row r="51" spans="2:8" ht="12.75">
      <c r="B51" s="11"/>
      <c r="D51" s="50"/>
      <c r="E51" s="50"/>
      <c r="F51" s="50"/>
      <c r="G51" s="23"/>
      <c r="H51" s="22"/>
    </row>
    <row r="52" spans="2:8" ht="12.75">
      <c r="B52" s="11"/>
      <c r="D52" s="52"/>
      <c r="E52" s="52"/>
      <c r="F52" s="52"/>
      <c r="G52" s="23"/>
      <c r="H52" s="22"/>
    </row>
    <row r="53" spans="2:8" ht="12.75">
      <c r="B53" s="11"/>
      <c r="D53" s="50"/>
      <c r="E53" s="50"/>
      <c r="F53" s="50"/>
      <c r="G53" s="24"/>
      <c r="H53" s="22"/>
    </row>
    <row r="54" spans="2:8" ht="12.75">
      <c r="B54" s="11"/>
      <c r="D54" s="51"/>
      <c r="E54" s="51"/>
      <c r="F54" s="51"/>
      <c r="G54" s="22"/>
      <c r="H54" s="22"/>
    </row>
    <row r="55" spans="2:4" ht="12.75">
      <c r="B55" s="11"/>
      <c r="D55" s="12"/>
    </row>
    <row r="56" spans="2:4" ht="12.75">
      <c r="B56" s="11"/>
      <c r="D56" s="12"/>
    </row>
    <row r="57" spans="2:4" ht="12.75">
      <c r="B57" s="11"/>
      <c r="D57" s="12"/>
    </row>
    <row r="58" spans="2:4" ht="12.75">
      <c r="B58" s="11"/>
      <c r="D58" s="12"/>
    </row>
    <row r="59" spans="2:4" ht="12.75">
      <c r="B59" s="11"/>
      <c r="D59" s="12"/>
    </row>
  </sheetData>
  <mergeCells count="35">
    <mergeCell ref="B19:E19"/>
    <mergeCell ref="F6:G6"/>
    <mergeCell ref="D11:F11"/>
    <mergeCell ref="B6:C6"/>
    <mergeCell ref="B18:E18"/>
    <mergeCell ref="D9:I9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4:E44"/>
    <mergeCell ref="B40:E40"/>
    <mergeCell ref="B41:E41"/>
    <mergeCell ref="B42:E42"/>
    <mergeCell ref="B43:E43"/>
    <mergeCell ref="D51:F51"/>
    <mergeCell ref="D50:F50"/>
    <mergeCell ref="D53:F53"/>
    <mergeCell ref="D54:F54"/>
    <mergeCell ref="D52:F52"/>
  </mergeCells>
  <printOptions/>
  <pageMargins left="0.75" right="0.75" top="1" bottom="1" header="0" footer="0"/>
  <pageSetup fitToHeight="1" fitToWidth="1" horizontalDpi="600" verticalDpi="6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Tabla 01-07</dc:title>
  <dc:subject/>
  <dc:creator>visegura</dc:creator>
  <cp:keywords/>
  <dc:description/>
  <cp:lastModifiedBy>Fredy Son</cp:lastModifiedBy>
  <cp:lastPrinted>2007-10-24T16:52:19Z</cp:lastPrinted>
  <dcterms:created xsi:type="dcterms:W3CDTF">2006-08-04T15:03:32Z</dcterms:created>
  <dcterms:modified xsi:type="dcterms:W3CDTF">2007-10-24T16:53:00Z</dcterms:modified>
  <cp:category/>
  <cp:version/>
  <cp:contentType/>
  <cp:contentStatus/>
</cp:coreProperties>
</file>