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29-05a" sheetId="1" r:id="rId1"/>
    <sheet name="Tabla 29-05b" sheetId="2" r:id="rId2"/>
    <sheet name="Tabla 29-05c" sheetId="3" r:id="rId3"/>
  </sheets>
  <definedNames>
    <definedName name="_xlnm.Print_Area" localSheetId="0">'Tabla 29-05a'!$A$1:$BR$98</definedName>
    <definedName name="_xlnm.Print_Area" localSheetId="1">'Tabla 29-05b'!$A$1:$S$47</definedName>
    <definedName name="_xlnm.Print_Area" localSheetId="2">'Tabla 29-05c'!$A$1:$BC$33</definedName>
    <definedName name="_xlnm.Print_Titles" localSheetId="0">'Tabla 29-05a'!$B:$J,'Tabla 29-05a'!$18:$21</definedName>
  </definedNames>
  <calcPr fullCalcOnLoad="1"/>
</workbook>
</file>

<file path=xl/sharedStrings.xml><?xml version="1.0" encoding="utf-8"?>
<sst xmlns="http://schemas.openxmlformats.org/spreadsheetml/2006/main" count="740" uniqueCount="566">
  <si>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</si>
  <si>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</si>
  <si>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</si>
  <si>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</si>
  <si>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</si>
  <si>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</si>
  <si>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</si>
  <si>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</si>
  <si>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</si>
  <si>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</si>
  <si>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</si>
  <si>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</si>
  <si>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</si>
  <si>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</si>
  <si>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</si>
  <si>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</si>
  <si>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</si>
  <si>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</si>
  <si>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</si>
  <si>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</si>
  <si>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</si>
  <si>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</si>
  <si>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</si>
  <si>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</si>
  <si>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>Código Municipio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</si>
  <si>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</si>
  <si>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</si>
  <si>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</si>
  <si>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</si>
  <si>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</si>
  <si>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</si>
  <si>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</si>
  <si>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</si>
  <si>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</si>
  <si>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</si>
  <si>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</si>
  <si>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</si>
  <si>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</si>
  <si>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</si>
  <si>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</si>
  <si>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</si>
  <si>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</si>
  <si>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</si>
  <si>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</si>
  <si>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</si>
  <si>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</si>
  <si>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</si>
  <si>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</si>
  <si>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</si>
  <si>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</si>
  <si>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</si>
  <si>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</si>
  <si>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</si>
  <si>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</si>
  <si>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</si>
  <si>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</si>
  <si>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</si>
  <si>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</si>
  <si>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</si>
  <si>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</si>
  <si>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</si>
  <si>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</si>
  <si>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</si>
  <si>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</si>
  <si>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</si>
  <si>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</si>
  <si>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</si>
  <si>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</si>
  <si>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</si>
  <si>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</si>
  <si>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</si>
  <si>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</si>
  <si>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</si>
  <si>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</si>
  <si>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</si>
  <si>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</si>
  <si>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</si>
  <si>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</si>
  <si>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</si>
  <si>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</si>
  <si>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</si>
  <si>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</si>
  <si>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</si>
  <si>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</si>
  <si>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</si>
  <si>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</si>
  <si>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</si>
  <si>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</si>
  <si>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</si>
  <si>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</si>
  <si>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</si>
  <si>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</si>
  <si>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</si>
  <si>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</si>
  <si>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</si>
  <si>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</si>
  <si>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</si>
  <si>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</si>
  <si>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</si>
  <si>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</si>
  <si>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</si>
  <si>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</si>
  <si>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</si>
  <si>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</si>
  <si>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</si>
  <si>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Enero de 2004</t>
  </si>
  <si>
    <t>Personas</t>
  </si>
  <si>
    <t>IV Censo Nacional Agropecuario, Instituto Nacional de Estadística, Mayo 2003</t>
  </si>
  <si>
    <t>Código Departamento y Municipio</t>
  </si>
  <si>
    <t>Total de Productores</t>
  </si>
  <si>
    <t>TR_PR</t>
  </si>
  <si>
    <t>Total de Productores Hombres</t>
  </si>
  <si>
    <t>TR_HPR</t>
  </si>
  <si>
    <t>Total de Productoras Mujeres</t>
  </si>
  <si>
    <t>TR_MPR</t>
  </si>
  <si>
    <t>Total Productores menores de 18 años</t>
  </si>
  <si>
    <t>TR_PR18</t>
  </si>
  <si>
    <t>Total Productores de 18 a 24 años</t>
  </si>
  <si>
    <t>TR_PR1824</t>
  </si>
  <si>
    <t>Total Productores de 25 a 34 años</t>
  </si>
  <si>
    <t>TR_PR2534</t>
  </si>
  <si>
    <t>Total Productores de 35 a 44 años</t>
  </si>
  <si>
    <t>TR_PR3544</t>
  </si>
  <si>
    <t>Total Productores de 45 a 54 años</t>
  </si>
  <si>
    <t>TR_PR4554</t>
  </si>
  <si>
    <t>Total Productores de 55 a 64 años</t>
  </si>
  <si>
    <t>TR_PR5564</t>
  </si>
  <si>
    <t>Total Productores de 65 o más</t>
  </si>
  <si>
    <t>TR_PR65</t>
  </si>
  <si>
    <t>Total Productores Hombres menores de 18 años</t>
  </si>
  <si>
    <t>TR_PRH18</t>
  </si>
  <si>
    <t>Total Productores Hombres de 18 a 24 años</t>
  </si>
  <si>
    <t>TR_PRH1824</t>
  </si>
  <si>
    <t>Total Productores Hombres de 25 a 34 años</t>
  </si>
  <si>
    <t>TR_PRH2534</t>
  </si>
  <si>
    <t>Total Productores Hombres de 35 a 44 años</t>
  </si>
  <si>
    <t>TR_PRH3544</t>
  </si>
  <si>
    <t>Total Productores Hombres de 45 a 54 años</t>
  </si>
  <si>
    <t>TR_PRH4554</t>
  </si>
  <si>
    <t>Total Productores Hombres de 55 a 64 años</t>
  </si>
  <si>
    <t>TR_PRH5564</t>
  </si>
  <si>
    <t>Total Productores Hombres de 65 o más</t>
  </si>
  <si>
    <t>TR_PRH65</t>
  </si>
  <si>
    <t>Total Productoras Mujeres menores de 18 años</t>
  </si>
  <si>
    <t>TR_PRM18</t>
  </si>
  <si>
    <t>Total Productoras Mujeres de 18 a 24 años</t>
  </si>
  <si>
    <t>TR_PRM1824</t>
  </si>
  <si>
    <t>Total Productoras Mujeres de 25 a 34 años</t>
  </si>
  <si>
    <t>TR_PRM2534</t>
  </si>
  <si>
    <t>Total Productoras Mujeres de 35 a 44 años</t>
  </si>
  <si>
    <t>TR_PRM3544</t>
  </si>
  <si>
    <t>Total Productoras Mujeres de 45 a 54 años</t>
  </si>
  <si>
    <t>TR_PRM4554</t>
  </si>
  <si>
    <t>Total Productoras Mujeres de 55 a 64 años</t>
  </si>
  <si>
    <t>TR_PRM5564</t>
  </si>
  <si>
    <t>Total Productoras Mujeres de 65 o más</t>
  </si>
  <si>
    <t>TR_PRM65</t>
  </si>
  <si>
    <t>Porcentaje de Productores Hombres</t>
  </si>
  <si>
    <t>P_TR_HPR</t>
  </si>
  <si>
    <t>Porcentaje de Productoras Mujeres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</si>
  <si>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</si>
  <si>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</si>
  <si>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</si>
  <si>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</si>
  <si>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</si>
  <si>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</si>
  <si>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</si>
  <si>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</si>
  <si>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</si>
  <si>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</si>
  <si>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</si>
  <si>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</si>
  <si>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</si>
  <si>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</si>
  <si>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</si>
  <si>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</si>
  <si>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</si>
  <si>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</si>
  <si>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</si>
  <si>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</si>
  <si>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</si>
  <si>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</si>
  <si>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</si>
  <si>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</si>
  <si>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</si>
  <si>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</si>
  <si>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</si>
  <si>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</si>
  <si>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</si>
  <si>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</si>
  <si>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</si>
  <si>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</si>
  <si>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</si>
  <si>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</si>
  <si>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</si>
  <si>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</si>
  <si>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</si>
  <si>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</si>
  <si>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</si>
  <si>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</si>
  <si>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</si>
  <si>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</si>
  <si>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</si>
  <si>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</si>
  <si>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</si>
  <si>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</si>
  <si>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</si>
  <si>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</si>
  <si>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</si>
  <si>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</si>
  <si>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</si>
  <si>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</si>
  <si>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</si>
  <si>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</si>
  <si>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</si>
  <si>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 xml:space="preserve"> * Publicación de Censo omite estos municipios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</si>
  <si>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</si>
  <si>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</si>
  <si>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</si>
  <si>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</si>
  <si>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</si>
  <si>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</si>
  <si>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</si>
  <si>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</si>
  <si>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</si>
  <si>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</si>
  <si>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</si>
  <si>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</si>
  <si>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</si>
  <si>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</si>
  <si>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</si>
  <si>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</si>
  <si>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</si>
  <si>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</si>
  <si>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</si>
  <si>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</si>
  <si>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</si>
  <si>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</si>
  <si>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</si>
  <si>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</si>
  <si>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</si>
  <si>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</si>
  <si>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</si>
  <si>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</si>
  <si>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</si>
  <si>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</si>
  <si>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</si>
  <si>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</si>
  <si>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</si>
  <si>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</si>
  <si>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</si>
  <si>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</si>
  <si>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</si>
  <si>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</si>
  <si>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</si>
  <si>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</si>
  <si>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</si>
  <si>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</si>
  <si>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</si>
  <si>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</si>
  <si>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</si>
  <si>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</si>
  <si>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</si>
  <si>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</si>
  <si>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</si>
  <si>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</si>
  <si>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</si>
  <si>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</si>
  <si>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</si>
  <si>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</si>
  <si>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</si>
  <si>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</si>
  <si>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</si>
  <si>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</si>
  <si>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</si>
  <si>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</si>
  <si>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</si>
  <si>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</si>
  <si>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</si>
  <si>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</si>
  <si>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</si>
  <si>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</si>
  <si>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</si>
  <si>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</si>
  <si>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</si>
  <si>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</si>
  <si>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</si>
  <si>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</si>
  <si>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</si>
  <si>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</si>
  <si>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</si>
  <si>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</si>
  <si>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</si>
  <si>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</si>
  <si>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</si>
  <si>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</si>
  <si>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</si>
  <si>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</si>
  <si>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</si>
  <si>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</si>
  <si>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</si>
  <si>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</si>
  <si>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</si>
  <si>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</si>
  <si>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</si>
  <si>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</si>
  <si>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</si>
  <si>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</si>
  <si>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</si>
  <si>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</si>
  <si>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</si>
  <si>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</si>
  <si>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</si>
  <si>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</si>
  <si>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</si>
  <si>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</si>
  <si>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</si>
  <si>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</si>
  <si>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</si>
  <si>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</si>
  <si>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</si>
  <si>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</si>
  <si>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</si>
  <si>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</si>
  <si>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</si>
  <si>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</si>
  <si>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</si>
  <si>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</si>
  <si>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</si>
  <si>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</si>
  <si>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</si>
  <si>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</si>
  <si>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</si>
  <si>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</si>
  <si>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</si>
  <si>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</si>
  <si>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</si>
  <si>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</si>
  <si>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</si>
  <si>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</si>
  <si>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</si>
  <si>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</si>
  <si>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</si>
  <si>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</si>
  <si>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</si>
  <si>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</si>
  <si>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</si>
  <si>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</si>
  <si>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</si>
  <si>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</si>
  <si>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</si>
  <si>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</si>
  <si>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</si>
  <si>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</si>
  <si>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</si>
  <si>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</si>
  <si>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</si>
  <si>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</si>
  <si>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</si>
  <si>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</si>
  <si>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</si>
  <si>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</si>
  <si>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</si>
  <si>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</si>
  <si>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</si>
  <si>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</si>
  <si>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</si>
  <si>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</si>
  <si>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</si>
  <si>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</si>
  <si>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</si>
  <si>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</si>
  <si>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</si>
  <si>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</si>
  <si>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</si>
  <si>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</si>
  <si>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</si>
  <si>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</si>
  <si>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</si>
  <si>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</si>
  <si>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</si>
  <si>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</si>
  <si>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</si>
  <si>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</si>
  <si>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</si>
  <si>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</si>
  <si>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</si>
  <si>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</si>
  <si>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</si>
  <si>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</si>
  <si>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</si>
  <si>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</si>
  <si>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</si>
  <si>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</si>
  <si>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</si>
  <si>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</si>
  <si>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</si>
  <si>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</si>
  <si>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</si>
  <si>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</si>
  <si>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</si>
  <si>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</si>
  <si>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</si>
  <si>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</si>
  <si>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</si>
  <si>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</si>
  <si>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</si>
  <si>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</si>
  <si>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</si>
  <si>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</si>
  <si>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</si>
  <si>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</si>
  <si>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</si>
  <si>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</si>
  <si>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</si>
  <si>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</si>
  <si>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</si>
  <si>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</si>
  <si>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</si>
  <si>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</si>
  <si>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</si>
  <si>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</si>
  <si>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</si>
  <si>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</si>
  <si>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</si>
  <si>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</si>
  <si>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</si>
  <si>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</si>
  <si>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</si>
  <si>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</si>
  <si>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</si>
  <si>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</si>
  <si>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</si>
  <si>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</si>
  <si>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</si>
  <si>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</si>
  <si>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</si>
  <si>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</si>
  <si>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</si>
  <si>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</si>
  <si>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</si>
  <si>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</si>
  <si>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</si>
  <si>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</si>
  <si>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</si>
  <si>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</si>
  <si>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</si>
  <si>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</si>
  <si>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</si>
  <si>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</si>
  <si>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</si>
  <si>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</si>
  <si>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</si>
  <si>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</si>
  <si>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</si>
  <si>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</si>
  <si>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</si>
  <si>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</si>
  <si>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</si>
  <si>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</si>
  <si>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</si>
  <si>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</si>
  <si>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</si>
  <si>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</si>
  <si>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</si>
  <si>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</si>
  <si>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</si>
  <si>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</si>
  <si>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</si>
  <si>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</si>
  <si>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</si>
  <si>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</si>
  <si>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</si>
  <si>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</si>
  <si>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</si>
  <si>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</si>
  <si>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</si>
  <si>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</si>
  <si>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</si>
  <si>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</si>
  <si>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</si>
  <si>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</si>
  <si>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</si>
  <si>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</si>
  <si>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</si>
  <si>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</si>
  <si>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</si>
  <si>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</si>
  <si>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</si>
  <si>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</si>
  <si>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</si>
  <si>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</si>
  <si>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</si>
  <si>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</si>
  <si>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</si>
  <si>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</si>
  <si>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</si>
  <si>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</si>
  <si>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</si>
  <si>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</si>
  <si>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</si>
  <si>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</si>
  <si>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</si>
  <si>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</si>
  <si>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</si>
  <si>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</si>
  <si>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</si>
  <si>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</si>
  <si>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</si>
  <si>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</si>
  <si>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</si>
  <si>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</si>
  <si>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</si>
  <si>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</si>
  <si>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</si>
  <si>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</si>
  <si>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</si>
  <si>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</si>
  <si>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</si>
  <si>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</si>
  <si>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</si>
  <si>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</si>
  <si>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</si>
  <si>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</si>
  <si>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</si>
  <si>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02</t>
  </si>
  <si>
    <t>Escuintla</t>
  </si>
  <si>
    <t>Santa Lucía Cotzumalguapa</t>
  </si>
  <si>
    <t>0501</t>
  </si>
  <si>
    <t>0502</t>
  </si>
  <si>
    <t>La Democracia</t>
  </si>
  <si>
    <t>0503</t>
  </si>
  <si>
    <t>Siquinalá</t>
  </si>
  <si>
    <t>0504</t>
  </si>
  <si>
    <t>Masagua</t>
  </si>
  <si>
    <t>0505</t>
  </si>
  <si>
    <t>La Gomera</t>
  </si>
  <si>
    <t>0507</t>
  </si>
  <si>
    <t>Guanagazapa</t>
  </si>
  <si>
    <t>0506</t>
  </si>
  <si>
    <t>Tiquisate</t>
  </si>
  <si>
    <t>0508</t>
  </si>
  <si>
    <t>San José</t>
  </si>
  <si>
    <t>0509</t>
  </si>
  <si>
    <t>0510</t>
  </si>
  <si>
    <t>Iztapa</t>
  </si>
  <si>
    <t>Palín</t>
  </si>
  <si>
    <t>0511</t>
  </si>
  <si>
    <t>San Vicenta Pacaya</t>
  </si>
  <si>
    <t>0512</t>
  </si>
  <si>
    <t>Nueva Concepción</t>
  </si>
  <si>
    <t>0513</t>
  </si>
  <si>
    <t>DEPT. DE ESCUINTLA</t>
  </si>
  <si>
    <t>Santa Lucia Cotzumalguapa</t>
  </si>
  <si>
    <t>San Jose</t>
  </si>
  <si>
    <t>Palin</t>
  </si>
  <si>
    <t>San Vicente Pacaya</t>
  </si>
  <si>
    <t>Departamento de Escuintla</t>
  </si>
  <si>
    <t>05</t>
  </si>
  <si>
    <t xml:space="preserve"> 29 - 05c</t>
  </si>
  <si>
    <t>Municipios del Departamento de Escuintla</t>
  </si>
  <si>
    <t>Total Departamento de Escuintla</t>
  </si>
  <si>
    <t>-</t>
  </si>
  <si>
    <t>Guanaguazapa*</t>
  </si>
  <si>
    <t xml:space="preserve"> 29 - 05b</t>
  </si>
  <si>
    <t xml:space="preserve">  29 - 05a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</si>
</sst>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17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right" indent="1"/>
    </xf>
    <xf numFmtId="0" fontId="1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right" vertical="top" wrapText="1"/>
    </xf>
    <xf numFmtId="3" fontId="8" fillId="3" borderId="1" xfId="0" applyNumberFormat="1" applyFont="1" applyFill="1" applyBorder="1" applyAlignment="1">
      <alignment horizontal="right" indent="2"/>
    </xf>
    <xf numFmtId="3" fontId="8" fillId="3" borderId="1" xfId="0" applyNumberFormat="1" applyFont="1" applyFill="1" applyBorder="1" applyAlignment="1">
      <alignment horizontal="right"/>
    </xf>
    <xf numFmtId="0" fontId="9" fillId="3" borderId="1" xfId="0" applyNumberFormat="1" applyFont="1" applyFill="1" applyBorder="1" applyAlignment="1">
      <alignment horizontal="right"/>
    </xf>
    <xf numFmtId="0" fontId="6" fillId="3" borderId="5" xfId="0" applyNumberFormat="1" applyFont="1" applyFill="1" applyBorder="1" applyAlignment="1">
      <alignment horizontal="left" vertical="top" wrapText="1"/>
    </xf>
    <xf numFmtId="0" fontId="6" fillId="3" borderId="1" xfId="0" applyNumberFormat="1" applyFont="1" applyFill="1" applyBorder="1" applyAlignment="1">
      <alignment horizontal="left" vertical="top" wrapText="1"/>
    </xf>
    <xf numFmtId="0" fontId="6" fillId="3" borderId="6" xfId="0" applyNumberFormat="1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/>
    </xf>
    <xf numFmtId="0" fontId="9" fillId="3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/>
    </xf>
    <xf numFmtId="3" fontId="8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6" fillId="3" borderId="5" xfId="0" applyNumberFormat="1" applyFont="1" applyFill="1" applyBorder="1" applyAlignment="1">
      <alignment/>
    </xf>
    <xf numFmtId="0" fontId="6" fillId="3" borderId="1" xfId="0" applyNumberFormat="1" applyFont="1" applyFill="1" applyBorder="1" applyAlignment="1">
      <alignment/>
    </xf>
    <xf numFmtId="0" fontId="6" fillId="3" borderId="6" xfId="0" applyNumberFormat="1" applyFont="1" applyFill="1" applyBorder="1" applyAlignment="1">
      <alignment/>
    </xf>
    <xf numFmtId="0" fontId="6" fillId="3" borderId="5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/>
    </xf>
    <xf numFmtId="0" fontId="6" fillId="3" borderId="6" xfId="0" applyNumberFormat="1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16" fontId="7" fillId="2" borderId="19" xfId="0" applyNumberFormat="1" applyFont="1" applyFill="1" applyBorder="1" applyAlignment="1">
      <alignment/>
    </xf>
    <xf numFmtId="16" fontId="7" fillId="2" borderId="20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 horizontal="right" indent="1"/>
    </xf>
    <xf numFmtId="0" fontId="0" fillId="3" borderId="1" xfId="0" applyNumberFormat="1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20" xfId="0" applyFont="1" applyFill="1" applyBorder="1" applyAlignment="1">
      <alignment wrapText="1"/>
    </xf>
    <xf numFmtId="0" fontId="0" fillId="3" borderId="1" xfId="0" applyFont="1" applyFill="1" applyBorder="1" applyAlignment="1">
      <alignment/>
    </xf>
    <xf numFmtId="0" fontId="10" fillId="3" borderId="19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/>
    </xf>
    <xf numFmtId="0" fontId="1" fillId="3" borderId="3" xfId="0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0" fontId="6" fillId="3" borderId="1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6" fillId="3" borderId="20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horizontal="right" indent="2"/>
    </xf>
    <xf numFmtId="0" fontId="12" fillId="2" borderId="19" xfId="0" applyFont="1" applyFill="1" applyBorder="1" applyAlignment="1">
      <alignment/>
    </xf>
    <xf numFmtId="4" fontId="8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49" fontId="0" fillId="2" borderId="21" xfId="0" applyNumberFormat="1" applyFont="1" applyFill="1" applyBorder="1" applyAlignment="1">
      <alignment horizontal="center"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20" xfId="0" applyFont="1" applyFill="1" applyBorder="1" applyAlignment="1">
      <alignment wrapText="1"/>
    </xf>
    <xf numFmtId="16" fontId="12" fillId="2" borderId="19" xfId="0" applyNumberFormat="1" applyFont="1" applyFill="1" applyBorder="1" applyAlignment="1">
      <alignment wrapText="1"/>
    </xf>
    <xf numFmtId="16" fontId="12" fillId="2" borderId="3" xfId="0" applyNumberFormat="1" applyFont="1" applyFill="1" applyBorder="1" applyAlignment="1">
      <alignment wrapText="1"/>
    </xf>
    <xf numFmtId="16" fontId="12" fillId="2" borderId="20" xfId="0" applyNumberFormat="1" applyFont="1" applyFill="1" applyBorder="1" applyAlignment="1">
      <alignment wrapText="1"/>
    </xf>
    <xf numFmtId="49" fontId="0" fillId="2" borderId="19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7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8" fillId="3" borderId="1" xfId="0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 readingOrder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20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49" fontId="8" fillId="2" borderId="19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49" fontId="8" fillId="2" borderId="20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49" fontId="8" fillId="2" borderId="21" xfId="0" applyNumberFormat="1" applyFont="1" applyFill="1" applyBorder="1" applyAlignment="1">
      <alignment horizontal="center" vertical="top" wrapText="1"/>
    </xf>
    <xf numFmtId="49" fontId="8" fillId="2" borderId="22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0" fontId="1" fillId="3" borderId="19" xfId="0" applyNumberFormat="1" applyFont="1" applyFill="1" applyBorder="1" applyAlignment="1">
      <alignment vertical="top" wrapText="1" readingOrder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20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 readingOrder="1"/>
    </xf>
    <xf numFmtId="0" fontId="1" fillId="3" borderId="1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wrapText="1"/>
    </xf>
    <xf numFmtId="49" fontId="8" fillId="2" borderId="22" xfId="0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295275</xdr:colOff>
      <xdr:row>3</xdr:row>
      <xdr:rowOff>47625</xdr:rowOff>
    </xdr:from>
    <xdr:to>
      <xdr:col>25</xdr:col>
      <xdr:colOff>238125</xdr:colOff>
      <xdr:row>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5334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5</xdr:row>
      <xdr:rowOff>47625</xdr:rowOff>
    </xdr:from>
    <xdr:to>
      <xdr:col>14</xdr:col>
      <xdr:colOff>333375</xdr:colOff>
      <xdr:row>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24975" y="8572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171450</xdr:colOff>
      <xdr:row>6</xdr:row>
      <xdr:rowOff>114300</xdr:rowOff>
    </xdr:from>
    <xdr:to>
      <xdr:col>22</xdr:col>
      <xdr:colOff>114300</xdr:colOff>
      <xdr:row>11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0763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169"/>
  <sheetViews>
    <sheetView showGridLines="0" tabSelected="1" zoomScale="40" zoomScaleNormal="40" zoomScaleSheetLayoutView="25" workbookViewId="0" topLeftCell="AS1">
      <selection activeCell="CF33" sqref="CF33"/>
    </sheetView>
  </sheetViews>
  <sheetFormatPr defaultColWidth="11.421875" defaultRowHeight="12.75"/>
  <cols>
    <col min="1" max="4" width="2.7109375" style="0" customWidth="1"/>
    <col min="5" max="5" width="2.8515625" style="0" customWidth="1"/>
    <col min="6" max="9" width="2.7109375" style="0" customWidth="1"/>
    <col min="10" max="10" width="2.8515625" style="0" customWidth="1"/>
    <col min="11" max="11" width="11.00390625" style="54" customWidth="1"/>
    <col min="12" max="12" width="10.00390625" style="0" customWidth="1"/>
    <col min="13" max="13" width="11.140625" style="54" customWidth="1"/>
    <col min="14" max="14" width="10.00390625" style="0" customWidth="1"/>
    <col min="15" max="15" width="12.7109375" style="54" customWidth="1"/>
    <col min="16" max="16" width="12.140625" style="0" customWidth="1"/>
    <col min="17" max="17" width="12.421875" style="54" customWidth="1"/>
    <col min="18" max="32" width="10.00390625" style="0" customWidth="1"/>
    <col min="33" max="33" width="14.28125" style="0" customWidth="1"/>
    <col min="34" max="36" width="10.00390625" style="0" customWidth="1"/>
    <col min="37" max="37" width="11.7109375" style="0" customWidth="1"/>
    <col min="38" max="40" width="10.00390625" style="0" customWidth="1"/>
    <col min="41" max="41" width="11.140625" style="0" customWidth="1"/>
    <col min="42" max="44" width="10.00390625" style="0" customWidth="1"/>
    <col min="45" max="45" width="13.28125" style="0" customWidth="1"/>
    <col min="46" max="46" width="10.00390625" style="0" customWidth="1"/>
    <col min="47" max="47" width="12.00390625" style="0" customWidth="1"/>
    <col min="48" max="48" width="11.57421875" style="0" customWidth="1"/>
    <col min="49" max="49" width="13.140625" style="0" customWidth="1"/>
    <col min="50" max="52" width="10.00390625" style="0" customWidth="1"/>
    <col min="53" max="53" width="14.28125" style="0" customWidth="1"/>
    <col min="54" max="56" width="10.00390625" style="0" customWidth="1"/>
    <col min="57" max="57" width="11.57421875" style="0" customWidth="1"/>
    <col min="58" max="60" width="10.00390625" style="0" customWidth="1"/>
    <col min="61" max="61" width="12.421875" style="0" customWidth="1"/>
    <col min="62" max="64" width="10.00390625" style="0" customWidth="1"/>
    <col min="65" max="65" width="12.421875" style="0" customWidth="1"/>
    <col min="66" max="66" width="10.00390625" style="0" customWidth="1"/>
    <col min="67" max="70" width="12.140625" style="6" customWidth="1"/>
    <col min="71" max="82" width="12.140625" style="3" customWidth="1"/>
    <col min="83" max="16384" width="2.7109375" style="3" customWidth="1"/>
  </cols>
  <sheetData>
    <row r="1" spans="1:70" s="11" customFormat="1" ht="12.75" customHeight="1">
      <c r="A1" s="214" t="s">
        <v>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</row>
    <row r="2" spans="1:70" s="11" customFormat="1" ht="12.7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</row>
    <row r="3" spans="1:70" s="11" customFormat="1" ht="12.75" customHeight="1">
      <c r="A3" s="214" t="s">
        <v>94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</row>
    <row r="4" spans="1:70" s="11" customFormat="1" ht="12.75" customHeight="1">
      <c r="A4" s="214" t="s">
        <v>95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</row>
    <row r="5" spans="1:70" s="11" customFormat="1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54"/>
      <c r="L5" s="47"/>
      <c r="M5" s="54"/>
      <c r="N5" s="47"/>
      <c r="O5" s="54"/>
      <c r="P5" s="47"/>
      <c r="Q5" s="54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</row>
    <row r="6" spans="1:70" s="11" customFormat="1" ht="12.75" customHeight="1">
      <c r="A6" s="199" t="s">
        <v>1</v>
      </c>
      <c r="B6" s="200"/>
      <c r="C6" s="200"/>
      <c r="D6" s="200"/>
      <c r="E6" s="201"/>
      <c r="F6" s="48"/>
      <c r="G6" s="49"/>
      <c r="H6" s="49"/>
      <c r="I6" s="47"/>
      <c r="J6" s="202" t="s">
        <v>565</v>
      </c>
      <c r="K6" s="203"/>
      <c r="L6" s="204"/>
      <c r="M6" s="56"/>
      <c r="N6" s="47"/>
      <c r="O6" s="54"/>
      <c r="P6" s="47"/>
      <c r="Q6" s="54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1:70" s="11" customFormat="1" ht="12.75">
      <c r="A7" s="47"/>
      <c r="B7" s="47"/>
      <c r="C7" s="47"/>
      <c r="D7" s="47"/>
      <c r="E7" s="47"/>
      <c r="F7" s="47"/>
      <c r="G7" s="47"/>
      <c r="H7" s="47"/>
      <c r="I7" s="47"/>
      <c r="J7" s="47"/>
      <c r="K7" s="54"/>
      <c r="L7" s="47"/>
      <c r="M7" s="54"/>
      <c r="N7" s="50"/>
      <c r="O7" s="58"/>
      <c r="P7" s="47"/>
      <c r="Q7" s="54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spans="1:70" s="11" customFormat="1" ht="12.75">
      <c r="A8" s="47" t="s">
        <v>2</v>
      </c>
      <c r="B8" s="109" t="s">
        <v>3</v>
      </c>
      <c r="C8" s="110"/>
      <c r="D8" s="110"/>
      <c r="E8" s="110"/>
      <c r="F8" s="110"/>
      <c r="G8" s="110"/>
      <c r="H8" s="110"/>
      <c r="I8" s="110"/>
      <c r="J8" s="190" t="s">
        <v>91</v>
      </c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spans="1:70" s="11" customFormat="1" ht="12.75">
      <c r="A9" s="47"/>
      <c r="B9" s="111"/>
      <c r="C9" s="112"/>
      <c r="D9" s="112"/>
      <c r="E9" s="112"/>
      <c r="F9" s="112"/>
      <c r="G9" s="112"/>
      <c r="H9" s="112"/>
      <c r="I9" s="11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3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</row>
    <row r="10" spans="1:196" s="14" customFormat="1" ht="12.75">
      <c r="A10" s="4"/>
      <c r="B10" s="113" t="s">
        <v>8</v>
      </c>
      <c r="C10" s="114"/>
      <c r="D10" s="114"/>
      <c r="E10" s="114"/>
      <c r="F10" s="114"/>
      <c r="G10" s="114"/>
      <c r="H10" s="114"/>
      <c r="I10" s="114"/>
      <c r="J10" s="210" t="s">
        <v>92</v>
      </c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1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</row>
    <row r="11" spans="1:70" s="11" customFormat="1" ht="12.75">
      <c r="A11" s="47"/>
      <c r="B11" s="111" t="s">
        <v>4</v>
      </c>
      <c r="C11" s="112"/>
      <c r="D11" s="112"/>
      <c r="E11" s="112"/>
      <c r="F11" s="112"/>
      <c r="G11" s="112"/>
      <c r="H11" s="112"/>
      <c r="I11" s="112"/>
      <c r="J11" s="213" t="s">
        <v>560</v>
      </c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193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</row>
    <row r="12" spans="1:70" s="11" customFormat="1" ht="12.75">
      <c r="A12" s="47"/>
      <c r="B12" s="111" t="s">
        <v>5</v>
      </c>
      <c r="C12" s="112"/>
      <c r="D12" s="112"/>
      <c r="E12" s="112"/>
      <c r="F12" s="112"/>
      <c r="G12" s="112"/>
      <c r="H12" s="112"/>
      <c r="I12" s="112"/>
      <c r="J12" s="212" t="s">
        <v>98</v>
      </c>
      <c r="K12" s="212"/>
      <c r="L12" s="213"/>
      <c r="M12" s="115"/>
      <c r="N12" s="116"/>
      <c r="O12" s="117"/>
      <c r="P12" s="116"/>
      <c r="Q12" s="117"/>
      <c r="R12" s="116"/>
      <c r="S12" s="112"/>
      <c r="T12" s="112"/>
      <c r="U12" s="11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</row>
    <row r="13" spans="1:70" s="11" customFormat="1" ht="12.75">
      <c r="A13" s="47"/>
      <c r="B13" s="111" t="s">
        <v>6</v>
      </c>
      <c r="C13" s="112"/>
      <c r="D13" s="112"/>
      <c r="E13" s="112"/>
      <c r="F13" s="112"/>
      <c r="G13" s="112"/>
      <c r="H13" s="112"/>
      <c r="I13" s="112"/>
      <c r="J13" s="213" t="s">
        <v>96</v>
      </c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193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</row>
    <row r="14" spans="1:70" s="11" customFormat="1" ht="12.75">
      <c r="A14" s="47"/>
      <c r="B14" s="119" t="s">
        <v>7</v>
      </c>
      <c r="C14" s="120"/>
      <c r="D14" s="120"/>
      <c r="E14" s="120"/>
      <c r="F14" s="120"/>
      <c r="G14" s="120"/>
      <c r="H14" s="120"/>
      <c r="I14" s="120"/>
      <c r="J14" s="194" t="s">
        <v>97</v>
      </c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5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</row>
    <row r="15" spans="1:70" ht="12.75">
      <c r="A15" s="47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</row>
    <row r="16" spans="1:70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L16" s="47"/>
      <c r="N16" s="47"/>
      <c r="P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</row>
    <row r="17" spans="1:70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L17" s="47"/>
      <c r="N17" s="47"/>
      <c r="P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</row>
    <row r="18" spans="1:196" s="2" customFormat="1" ht="12.7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184" t="s">
        <v>526</v>
      </c>
      <c r="L18" s="219"/>
      <c r="M18" s="219"/>
      <c r="N18" s="219"/>
      <c r="O18" s="219"/>
      <c r="P18" s="219"/>
      <c r="Q18" s="219"/>
      <c r="R18" s="220"/>
      <c r="S18" s="184" t="s">
        <v>527</v>
      </c>
      <c r="T18" s="185"/>
      <c r="U18" s="185"/>
      <c r="V18" s="186"/>
      <c r="W18" s="184" t="s">
        <v>530</v>
      </c>
      <c r="X18" s="185"/>
      <c r="Y18" s="185"/>
      <c r="Z18" s="186"/>
      <c r="AA18" s="184" t="s">
        <v>532</v>
      </c>
      <c r="AB18" s="185"/>
      <c r="AC18" s="185"/>
      <c r="AD18" s="186"/>
      <c r="AE18" s="184" t="s">
        <v>534</v>
      </c>
      <c r="AF18" s="185"/>
      <c r="AG18" s="185"/>
      <c r="AH18" s="186"/>
      <c r="AI18" s="184" t="s">
        <v>540</v>
      </c>
      <c r="AJ18" s="185"/>
      <c r="AK18" s="185"/>
      <c r="AL18" s="186"/>
      <c r="AM18" s="184" t="s">
        <v>536</v>
      </c>
      <c r="AN18" s="185"/>
      <c r="AO18" s="185"/>
      <c r="AP18" s="186"/>
      <c r="AQ18" s="184" t="s">
        <v>538</v>
      </c>
      <c r="AR18" s="185"/>
      <c r="AS18" s="185"/>
      <c r="AT18" s="186"/>
      <c r="AU18" s="184" t="s">
        <v>542</v>
      </c>
      <c r="AV18" s="185"/>
      <c r="AW18" s="185"/>
      <c r="AX18" s="186"/>
      <c r="AY18" s="184" t="s">
        <v>545</v>
      </c>
      <c r="AZ18" s="185"/>
      <c r="BA18" s="185"/>
      <c r="BB18" s="186"/>
      <c r="BC18" s="184" t="s">
        <v>546</v>
      </c>
      <c r="BD18" s="185"/>
      <c r="BE18" s="185"/>
      <c r="BF18" s="186"/>
      <c r="BG18" s="184" t="s">
        <v>548</v>
      </c>
      <c r="BH18" s="185"/>
      <c r="BI18" s="185"/>
      <c r="BJ18" s="186"/>
      <c r="BK18" s="184" t="s">
        <v>550</v>
      </c>
      <c r="BL18" s="185"/>
      <c r="BM18" s="185"/>
      <c r="BN18" s="186"/>
      <c r="BO18" s="181" t="s">
        <v>552</v>
      </c>
      <c r="BP18" s="181"/>
      <c r="BQ18" s="181"/>
      <c r="BR18" s="181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</row>
    <row r="19" spans="1:196" s="2" customFormat="1" ht="11.2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221"/>
      <c r="L19" s="222"/>
      <c r="M19" s="222"/>
      <c r="N19" s="222"/>
      <c r="O19" s="222"/>
      <c r="P19" s="222"/>
      <c r="Q19" s="222"/>
      <c r="R19" s="223"/>
      <c r="S19" s="187"/>
      <c r="T19" s="188"/>
      <c r="U19" s="188"/>
      <c r="V19" s="189"/>
      <c r="W19" s="187"/>
      <c r="X19" s="188"/>
      <c r="Y19" s="188"/>
      <c r="Z19" s="189"/>
      <c r="AA19" s="187"/>
      <c r="AB19" s="188"/>
      <c r="AC19" s="188"/>
      <c r="AD19" s="189"/>
      <c r="AE19" s="187"/>
      <c r="AF19" s="188"/>
      <c r="AG19" s="188"/>
      <c r="AH19" s="189"/>
      <c r="AI19" s="187"/>
      <c r="AJ19" s="188"/>
      <c r="AK19" s="188"/>
      <c r="AL19" s="189"/>
      <c r="AM19" s="187"/>
      <c r="AN19" s="188"/>
      <c r="AO19" s="188"/>
      <c r="AP19" s="189"/>
      <c r="AQ19" s="226"/>
      <c r="AR19" s="227"/>
      <c r="AS19" s="227"/>
      <c r="AT19" s="228"/>
      <c r="AU19" s="226"/>
      <c r="AV19" s="227"/>
      <c r="AW19" s="227"/>
      <c r="AX19" s="228"/>
      <c r="AY19" s="226"/>
      <c r="AZ19" s="227"/>
      <c r="BA19" s="227"/>
      <c r="BB19" s="228"/>
      <c r="BC19" s="226"/>
      <c r="BD19" s="227"/>
      <c r="BE19" s="227"/>
      <c r="BF19" s="228"/>
      <c r="BG19" s="226"/>
      <c r="BH19" s="227"/>
      <c r="BI19" s="227"/>
      <c r="BJ19" s="228"/>
      <c r="BK19" s="187"/>
      <c r="BL19" s="188"/>
      <c r="BM19" s="188"/>
      <c r="BN19" s="189"/>
      <c r="BO19" s="181"/>
      <c r="BP19" s="181"/>
      <c r="BQ19" s="181"/>
      <c r="BR19" s="181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</row>
    <row r="20" spans="1:196" s="79" customFormat="1" ht="11.25" customHeight="1" thickBot="1">
      <c r="A20" s="77"/>
      <c r="B20" s="205" t="s">
        <v>24</v>
      </c>
      <c r="C20" s="206"/>
      <c r="D20" s="206"/>
      <c r="E20" s="206"/>
      <c r="F20" s="206"/>
      <c r="G20" s="206"/>
      <c r="H20" s="206"/>
      <c r="I20" s="206"/>
      <c r="J20" s="207"/>
      <c r="K20" s="196" t="s">
        <v>528</v>
      </c>
      <c r="L20" s="197"/>
      <c r="M20" s="197"/>
      <c r="N20" s="197"/>
      <c r="O20" s="197"/>
      <c r="P20" s="197"/>
      <c r="Q20" s="197"/>
      <c r="R20" s="198"/>
      <c r="S20" s="183" t="s">
        <v>529</v>
      </c>
      <c r="T20" s="183"/>
      <c r="U20" s="183"/>
      <c r="V20" s="183"/>
      <c r="W20" s="183" t="s">
        <v>531</v>
      </c>
      <c r="X20" s="183"/>
      <c r="Y20" s="183"/>
      <c r="Z20" s="183"/>
      <c r="AA20" s="183" t="s">
        <v>533</v>
      </c>
      <c r="AB20" s="183"/>
      <c r="AC20" s="183"/>
      <c r="AD20" s="183"/>
      <c r="AE20" s="183" t="s">
        <v>535</v>
      </c>
      <c r="AF20" s="183"/>
      <c r="AG20" s="183"/>
      <c r="AH20" s="183"/>
      <c r="AI20" s="183" t="s">
        <v>539</v>
      </c>
      <c r="AJ20" s="183"/>
      <c r="AK20" s="183"/>
      <c r="AL20" s="183"/>
      <c r="AM20" s="183" t="s">
        <v>537</v>
      </c>
      <c r="AN20" s="183"/>
      <c r="AO20" s="183"/>
      <c r="AP20" s="183"/>
      <c r="AQ20" s="196" t="s">
        <v>541</v>
      </c>
      <c r="AR20" s="197"/>
      <c r="AS20" s="197"/>
      <c r="AT20" s="198"/>
      <c r="AU20" s="196" t="s">
        <v>543</v>
      </c>
      <c r="AV20" s="197"/>
      <c r="AW20" s="197"/>
      <c r="AX20" s="198"/>
      <c r="AY20" s="196" t="s">
        <v>544</v>
      </c>
      <c r="AZ20" s="197"/>
      <c r="BA20" s="197"/>
      <c r="BB20" s="198"/>
      <c r="BC20" s="196" t="s">
        <v>547</v>
      </c>
      <c r="BD20" s="197"/>
      <c r="BE20" s="197"/>
      <c r="BF20" s="198"/>
      <c r="BG20" s="196" t="s">
        <v>549</v>
      </c>
      <c r="BH20" s="197"/>
      <c r="BI20" s="197"/>
      <c r="BJ20" s="198"/>
      <c r="BK20" s="183" t="s">
        <v>551</v>
      </c>
      <c r="BL20" s="183"/>
      <c r="BM20" s="183"/>
      <c r="BN20" s="183"/>
      <c r="BO20" s="182" t="s">
        <v>525</v>
      </c>
      <c r="BP20" s="182"/>
      <c r="BQ20" s="182"/>
      <c r="BR20" s="182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</row>
    <row r="21" spans="2:196" s="54" customFormat="1" ht="40.5" customHeight="1" thickBot="1">
      <c r="B21" s="216"/>
      <c r="C21" s="217"/>
      <c r="D21" s="217"/>
      <c r="E21" s="217"/>
      <c r="F21" s="217"/>
      <c r="G21" s="217"/>
      <c r="H21" s="217"/>
      <c r="I21" s="217"/>
      <c r="J21" s="218"/>
      <c r="K21" s="104" t="s">
        <v>163</v>
      </c>
      <c r="L21" s="105" t="s">
        <v>9</v>
      </c>
      <c r="M21" s="104" t="s">
        <v>163</v>
      </c>
      <c r="N21" s="106" t="s">
        <v>87</v>
      </c>
      <c r="O21" s="104" t="s">
        <v>163</v>
      </c>
      <c r="P21" s="106" t="s">
        <v>88</v>
      </c>
      <c r="Q21" s="104" t="s">
        <v>163</v>
      </c>
      <c r="R21" s="107" t="s">
        <v>89</v>
      </c>
      <c r="S21" s="105" t="s">
        <v>9</v>
      </c>
      <c r="T21" s="106" t="s">
        <v>87</v>
      </c>
      <c r="U21" s="106" t="s">
        <v>88</v>
      </c>
      <c r="V21" s="107" t="s">
        <v>89</v>
      </c>
      <c r="W21" s="105" t="s">
        <v>9</v>
      </c>
      <c r="X21" s="106" t="s">
        <v>87</v>
      </c>
      <c r="Y21" s="106" t="s">
        <v>88</v>
      </c>
      <c r="Z21" s="107" t="s">
        <v>89</v>
      </c>
      <c r="AA21" s="105" t="s">
        <v>9</v>
      </c>
      <c r="AB21" s="106" t="s">
        <v>87</v>
      </c>
      <c r="AC21" s="106" t="s">
        <v>88</v>
      </c>
      <c r="AD21" s="107" t="s">
        <v>89</v>
      </c>
      <c r="AE21" s="105" t="s">
        <v>9</v>
      </c>
      <c r="AF21" s="106" t="s">
        <v>87</v>
      </c>
      <c r="AG21" s="106" t="s">
        <v>88</v>
      </c>
      <c r="AH21" s="107" t="s">
        <v>89</v>
      </c>
      <c r="AI21" s="105" t="s">
        <v>9</v>
      </c>
      <c r="AJ21" s="106" t="s">
        <v>87</v>
      </c>
      <c r="AK21" s="106" t="s">
        <v>88</v>
      </c>
      <c r="AL21" s="107" t="s">
        <v>89</v>
      </c>
      <c r="AM21" s="105" t="s">
        <v>9</v>
      </c>
      <c r="AN21" s="106" t="s">
        <v>87</v>
      </c>
      <c r="AO21" s="106" t="s">
        <v>88</v>
      </c>
      <c r="AP21" s="107" t="s">
        <v>89</v>
      </c>
      <c r="AQ21" s="105" t="s">
        <v>9</v>
      </c>
      <c r="AR21" s="106" t="s">
        <v>87</v>
      </c>
      <c r="AS21" s="106" t="s">
        <v>88</v>
      </c>
      <c r="AT21" s="107" t="s">
        <v>89</v>
      </c>
      <c r="AU21" s="105" t="s">
        <v>9</v>
      </c>
      <c r="AV21" s="106" t="s">
        <v>87</v>
      </c>
      <c r="AW21" s="106" t="s">
        <v>88</v>
      </c>
      <c r="AX21" s="107" t="s">
        <v>89</v>
      </c>
      <c r="AY21" s="105" t="s">
        <v>9</v>
      </c>
      <c r="AZ21" s="106" t="s">
        <v>87</v>
      </c>
      <c r="BA21" s="106" t="s">
        <v>88</v>
      </c>
      <c r="BB21" s="107" t="s">
        <v>89</v>
      </c>
      <c r="BC21" s="105" t="s">
        <v>9</v>
      </c>
      <c r="BD21" s="106" t="s">
        <v>87</v>
      </c>
      <c r="BE21" s="106" t="s">
        <v>88</v>
      </c>
      <c r="BF21" s="107" t="s">
        <v>89</v>
      </c>
      <c r="BG21" s="105" t="s">
        <v>9</v>
      </c>
      <c r="BH21" s="106" t="s">
        <v>87</v>
      </c>
      <c r="BI21" s="106" t="s">
        <v>88</v>
      </c>
      <c r="BJ21" s="107" t="s">
        <v>89</v>
      </c>
      <c r="BK21" s="105" t="s">
        <v>9</v>
      </c>
      <c r="BL21" s="106" t="s">
        <v>87</v>
      </c>
      <c r="BM21" s="106" t="s">
        <v>88</v>
      </c>
      <c r="BN21" s="107" t="s">
        <v>89</v>
      </c>
      <c r="BO21" s="108" t="s">
        <v>9</v>
      </c>
      <c r="BP21" s="108" t="s">
        <v>87</v>
      </c>
      <c r="BQ21" s="108" t="s">
        <v>88</v>
      </c>
      <c r="BR21" s="108" t="s">
        <v>89</v>
      </c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</row>
    <row r="22" spans="1:70" ht="12.75">
      <c r="A22" s="47"/>
      <c r="B22" s="215" t="s">
        <v>10</v>
      </c>
      <c r="C22" s="215"/>
      <c r="D22" s="215"/>
      <c r="E22" s="215"/>
      <c r="F22" s="215"/>
      <c r="G22" s="215"/>
      <c r="H22" s="215"/>
      <c r="I22" s="215"/>
      <c r="J22" s="215"/>
      <c r="K22" s="86" t="s">
        <v>216</v>
      </c>
      <c r="L22" s="94">
        <v>0</v>
      </c>
      <c r="M22" s="96" t="s">
        <v>255</v>
      </c>
      <c r="N22" s="94">
        <v>0</v>
      </c>
      <c r="O22" s="99" t="s">
        <v>294</v>
      </c>
      <c r="P22" s="94">
        <v>0</v>
      </c>
      <c r="Q22" s="96" t="s">
        <v>333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4">
        <v>0</v>
      </c>
      <c r="AN22" s="94">
        <v>0</v>
      </c>
      <c r="AO22" s="94">
        <v>0</v>
      </c>
      <c r="AP22" s="94">
        <v>0</v>
      </c>
      <c r="AQ22" s="94">
        <v>0</v>
      </c>
      <c r="AR22" s="94">
        <v>0</v>
      </c>
      <c r="AS22" s="94">
        <v>0</v>
      </c>
      <c r="AT22" s="94">
        <v>0</v>
      </c>
      <c r="AU22" s="94">
        <v>0</v>
      </c>
      <c r="AV22" s="94">
        <v>0</v>
      </c>
      <c r="AW22" s="94">
        <v>0</v>
      </c>
      <c r="AX22" s="94">
        <v>0</v>
      </c>
      <c r="AY22" s="94">
        <v>0</v>
      </c>
      <c r="AZ22" s="94">
        <v>0</v>
      </c>
      <c r="BA22" s="94">
        <v>0</v>
      </c>
      <c r="BB22" s="94">
        <v>0</v>
      </c>
      <c r="BC22" s="94">
        <v>0</v>
      </c>
      <c r="BD22" s="94">
        <v>0</v>
      </c>
      <c r="BE22" s="94">
        <v>0</v>
      </c>
      <c r="BF22" s="94">
        <v>0</v>
      </c>
      <c r="BG22" s="94">
        <v>0</v>
      </c>
      <c r="BH22" s="94">
        <v>0</v>
      </c>
      <c r="BI22" s="94">
        <v>0</v>
      </c>
      <c r="BJ22" s="94">
        <v>0</v>
      </c>
      <c r="BK22" s="94">
        <v>0</v>
      </c>
      <c r="BL22" s="94">
        <v>0</v>
      </c>
      <c r="BM22" s="94">
        <v>0</v>
      </c>
      <c r="BN22" s="94">
        <v>0</v>
      </c>
      <c r="BO22" s="84">
        <f>SUM(L22+S22+W22+AA22+AE22+AI22+AM22+AQ22+AU22+AY22+BC22+BG22+BK22)</f>
        <v>0</v>
      </c>
      <c r="BP22" s="84">
        <f>SUM(N22+T22+X22+AB22+AF22+AJ22+AN22+AR22+AV22+AZ22+BD22+BH22+BL22)</f>
        <v>0</v>
      </c>
      <c r="BQ22" s="84">
        <f>SUM(P22+U22+Y22+AC22+AG22+AK22+AO22+AS22+AW22+BA22+BE22+BI22+BM22)</f>
        <v>0</v>
      </c>
      <c r="BR22" s="179">
        <f>SUM(R22+V22+Z22+AD22+AH22+AL22+AP22+AT22+AX22+BB22+BF22+BJ22+BN22)</f>
        <v>0</v>
      </c>
    </row>
    <row r="23" spans="1:70" ht="12.75" customHeight="1">
      <c r="A23" s="47"/>
      <c r="B23" s="215" t="s">
        <v>11</v>
      </c>
      <c r="C23" s="215"/>
      <c r="D23" s="215"/>
      <c r="E23" s="215"/>
      <c r="F23" s="215"/>
      <c r="G23" s="215"/>
      <c r="H23" s="215"/>
      <c r="I23" s="215"/>
      <c r="J23" s="215"/>
      <c r="K23" s="87" t="s">
        <v>217</v>
      </c>
      <c r="L23" s="94">
        <v>0</v>
      </c>
      <c r="M23" s="97" t="s">
        <v>256</v>
      </c>
      <c r="N23" s="94">
        <v>0</v>
      </c>
      <c r="O23" s="100" t="s">
        <v>295</v>
      </c>
      <c r="P23" s="94">
        <v>0</v>
      </c>
      <c r="Q23" s="97" t="s">
        <v>334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84">
        <f aca="true" t="shared" si="0" ref="BO23:BO86">SUM(L23+S23+W23+AA23+AE23+AI23+AM23+AQ23+AU23+AY23+BC23+BG23+BK23)</f>
        <v>0</v>
      </c>
      <c r="BP23" s="84">
        <f aca="true" t="shared" si="1" ref="BP23:BP86">SUM(N23+T23+X23+AB23+AF23+AJ23+AN23+AR23+AV23+AZ23+BD23+BH23+BL23)</f>
        <v>0</v>
      </c>
      <c r="BQ23" s="84">
        <f aca="true" t="shared" si="2" ref="BQ23:BQ86">SUM(P23+U23+Y23+AC23+AG23+AK23+AO23+AS23+AW23+BA23+BE23+BI23+BM23)</f>
        <v>0</v>
      </c>
      <c r="BR23" s="179">
        <f aca="true" t="shared" si="3" ref="BR23:BR86">SUM(R23+V23+Z23+AD23+AH23+AL23+AP23+AT23+AX23+BB23+BF23+BJ23+BN23)</f>
        <v>0</v>
      </c>
    </row>
    <row r="24" spans="1:70" ht="12.75" customHeight="1">
      <c r="A24" s="47"/>
      <c r="B24" s="215" t="s">
        <v>12</v>
      </c>
      <c r="C24" s="215"/>
      <c r="D24" s="215"/>
      <c r="E24" s="215"/>
      <c r="F24" s="215"/>
      <c r="G24" s="215"/>
      <c r="H24" s="215"/>
      <c r="I24" s="215"/>
      <c r="J24" s="215"/>
      <c r="K24" s="87" t="s">
        <v>218</v>
      </c>
      <c r="L24" s="94">
        <v>2</v>
      </c>
      <c r="M24" s="97" t="s">
        <v>257</v>
      </c>
      <c r="N24" s="94">
        <v>9</v>
      </c>
      <c r="O24" s="100" t="s">
        <v>296</v>
      </c>
      <c r="P24" s="102">
        <v>102</v>
      </c>
      <c r="Q24" s="97" t="s">
        <v>335</v>
      </c>
      <c r="R24" s="177">
        <v>11.33</v>
      </c>
      <c r="S24" s="89">
        <v>1</v>
      </c>
      <c r="T24" s="89">
        <v>5</v>
      </c>
      <c r="U24" s="89">
        <v>56</v>
      </c>
      <c r="V24" s="177">
        <v>11.25</v>
      </c>
      <c r="W24" s="89">
        <v>4</v>
      </c>
      <c r="X24" s="89">
        <v>4</v>
      </c>
      <c r="Y24" s="89">
        <v>52</v>
      </c>
      <c r="Z24" s="177">
        <v>13.17</v>
      </c>
      <c r="AA24" s="94">
        <v>0</v>
      </c>
      <c r="AB24" s="94">
        <v>0</v>
      </c>
      <c r="AC24" s="94">
        <v>0</v>
      </c>
      <c r="AD24" s="94">
        <v>0</v>
      </c>
      <c r="AE24" s="83">
        <v>3</v>
      </c>
      <c r="AF24" s="83">
        <v>45</v>
      </c>
      <c r="AG24" s="83">
        <v>567</v>
      </c>
      <c r="AH24" s="177">
        <v>12.56</v>
      </c>
      <c r="AI24" s="83">
        <v>13</v>
      </c>
      <c r="AJ24" s="83">
        <v>39</v>
      </c>
      <c r="AK24" s="83">
        <v>564</v>
      </c>
      <c r="AL24" s="177">
        <v>14.38</v>
      </c>
      <c r="AM24" s="83">
        <v>13</v>
      </c>
      <c r="AN24" s="83">
        <v>92</v>
      </c>
      <c r="AO24" s="83">
        <v>982</v>
      </c>
      <c r="AP24" s="177">
        <v>10.68</v>
      </c>
      <c r="AQ24" s="177">
        <v>9</v>
      </c>
      <c r="AR24" s="177">
        <v>13</v>
      </c>
      <c r="AS24" s="177">
        <v>165</v>
      </c>
      <c r="AT24" s="177">
        <v>12.44</v>
      </c>
      <c r="AU24" s="177">
        <v>4</v>
      </c>
      <c r="AV24" s="177">
        <v>14</v>
      </c>
      <c r="AW24" s="177">
        <v>174</v>
      </c>
      <c r="AX24" s="177">
        <v>12.17</v>
      </c>
      <c r="AY24" s="177">
        <v>40</v>
      </c>
      <c r="AZ24" s="177">
        <v>113</v>
      </c>
      <c r="BA24" s="177">
        <v>1400</v>
      </c>
      <c r="BB24" s="177">
        <v>12.35</v>
      </c>
      <c r="BC24" s="94">
        <v>0</v>
      </c>
      <c r="BD24" s="94">
        <v>0</v>
      </c>
      <c r="BE24" s="94">
        <v>0</v>
      </c>
      <c r="BF24" s="94">
        <v>0</v>
      </c>
      <c r="BG24" s="177">
        <v>4</v>
      </c>
      <c r="BH24" s="177">
        <v>10</v>
      </c>
      <c r="BI24" s="177">
        <v>129</v>
      </c>
      <c r="BJ24" s="177">
        <v>12.94</v>
      </c>
      <c r="BK24" s="83">
        <v>65</v>
      </c>
      <c r="BL24" s="83">
        <v>191</v>
      </c>
      <c r="BM24" s="83">
        <v>2716</v>
      </c>
      <c r="BN24" s="177">
        <v>14.21</v>
      </c>
      <c r="BO24" s="84">
        <f t="shared" si="0"/>
        <v>158</v>
      </c>
      <c r="BP24" s="84">
        <f t="shared" si="1"/>
        <v>535</v>
      </c>
      <c r="BQ24" s="84">
        <f t="shared" si="2"/>
        <v>6907</v>
      </c>
      <c r="BR24" s="179">
        <f t="shared" si="3"/>
        <v>137.48</v>
      </c>
    </row>
    <row r="25" spans="1:70" ht="12.75" customHeight="1">
      <c r="A25" s="47"/>
      <c r="B25" s="215" t="s">
        <v>13</v>
      </c>
      <c r="C25" s="215"/>
      <c r="D25" s="215"/>
      <c r="E25" s="215"/>
      <c r="F25" s="215"/>
      <c r="G25" s="215"/>
      <c r="H25" s="215"/>
      <c r="I25" s="215"/>
      <c r="J25" s="215"/>
      <c r="K25" s="87" t="s">
        <v>219</v>
      </c>
      <c r="L25" s="94">
        <v>1</v>
      </c>
      <c r="M25" s="97" t="s">
        <v>258</v>
      </c>
      <c r="N25" s="94">
        <v>0</v>
      </c>
      <c r="O25" s="100" t="s">
        <v>297</v>
      </c>
      <c r="P25" s="102">
        <v>24</v>
      </c>
      <c r="Q25" s="97" t="s">
        <v>336</v>
      </c>
      <c r="R25" s="177">
        <v>300</v>
      </c>
      <c r="S25" s="94">
        <v>0</v>
      </c>
      <c r="T25" s="94">
        <v>0</v>
      </c>
      <c r="U25" s="94">
        <v>0</v>
      </c>
      <c r="V25" s="94">
        <v>0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0</v>
      </c>
      <c r="AC25" s="94">
        <v>0</v>
      </c>
      <c r="AD25" s="94">
        <v>0</v>
      </c>
      <c r="AE25" s="94">
        <v>0</v>
      </c>
      <c r="AF25" s="94">
        <v>0</v>
      </c>
      <c r="AG25" s="94">
        <v>0</v>
      </c>
      <c r="AH25" s="94">
        <v>0</v>
      </c>
      <c r="AI25" s="94">
        <v>0</v>
      </c>
      <c r="AJ25" s="94">
        <v>0</v>
      </c>
      <c r="AK25" s="94">
        <v>0</v>
      </c>
      <c r="AL25" s="94">
        <v>0</v>
      </c>
      <c r="AM25" s="94">
        <v>0</v>
      </c>
      <c r="AN25" s="94">
        <v>0</v>
      </c>
      <c r="AO25" s="94">
        <v>0</v>
      </c>
      <c r="AP25" s="94">
        <v>0</v>
      </c>
      <c r="AQ25" s="94">
        <v>0</v>
      </c>
      <c r="AR25" s="94">
        <v>0</v>
      </c>
      <c r="AS25" s="94">
        <v>0</v>
      </c>
      <c r="AT25" s="94">
        <v>0</v>
      </c>
      <c r="AU25" s="94">
        <v>0</v>
      </c>
      <c r="AV25" s="94">
        <v>0</v>
      </c>
      <c r="AW25" s="94">
        <v>0</v>
      </c>
      <c r="AX25" s="94">
        <v>0</v>
      </c>
      <c r="AY25" s="94">
        <v>0</v>
      </c>
      <c r="AZ25" s="94">
        <v>0</v>
      </c>
      <c r="BA25" s="94">
        <v>0</v>
      </c>
      <c r="BB25" s="94">
        <v>0</v>
      </c>
      <c r="BC25" s="94">
        <v>0</v>
      </c>
      <c r="BD25" s="94">
        <v>0</v>
      </c>
      <c r="BE25" s="94">
        <v>0</v>
      </c>
      <c r="BF25" s="94">
        <v>0</v>
      </c>
      <c r="BG25" s="177">
        <v>1</v>
      </c>
      <c r="BH25" s="177">
        <v>0</v>
      </c>
      <c r="BI25" s="177">
        <v>32</v>
      </c>
      <c r="BJ25" s="177">
        <v>505.25</v>
      </c>
      <c r="BK25" s="94">
        <v>0</v>
      </c>
      <c r="BL25" s="94">
        <v>0</v>
      </c>
      <c r="BM25" s="94">
        <v>0</v>
      </c>
      <c r="BN25" s="94">
        <v>0</v>
      </c>
      <c r="BO25" s="84">
        <f t="shared" si="0"/>
        <v>2</v>
      </c>
      <c r="BP25" s="84">
        <f t="shared" si="1"/>
        <v>0</v>
      </c>
      <c r="BQ25" s="84">
        <f t="shared" si="2"/>
        <v>56</v>
      </c>
      <c r="BR25" s="179">
        <f t="shared" si="3"/>
        <v>805.25</v>
      </c>
    </row>
    <row r="26" spans="1:70" ht="12.75" customHeight="1">
      <c r="A26" s="47"/>
      <c r="B26" s="215" t="s">
        <v>14</v>
      </c>
      <c r="C26" s="215"/>
      <c r="D26" s="215"/>
      <c r="E26" s="215"/>
      <c r="F26" s="215"/>
      <c r="G26" s="215"/>
      <c r="H26" s="215"/>
      <c r="I26" s="215"/>
      <c r="J26" s="215"/>
      <c r="K26" s="87" t="s">
        <v>220</v>
      </c>
      <c r="L26" s="94">
        <v>3</v>
      </c>
      <c r="M26" s="97" t="s">
        <v>259</v>
      </c>
      <c r="N26" s="94">
        <v>2</v>
      </c>
      <c r="O26" s="100" t="s">
        <v>298</v>
      </c>
      <c r="P26" s="102">
        <v>57</v>
      </c>
      <c r="Q26" s="97" t="s">
        <v>337</v>
      </c>
      <c r="R26" s="177">
        <v>37.22</v>
      </c>
      <c r="S26" s="89">
        <v>1</v>
      </c>
      <c r="T26" s="89">
        <v>5</v>
      </c>
      <c r="U26" s="89">
        <v>250</v>
      </c>
      <c r="V26" s="177">
        <v>50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83">
        <v>2</v>
      </c>
      <c r="AF26" s="83">
        <v>12</v>
      </c>
      <c r="AG26" s="83">
        <v>597</v>
      </c>
      <c r="AH26" s="177">
        <v>49.06</v>
      </c>
      <c r="AI26" s="83">
        <v>1</v>
      </c>
      <c r="AJ26" s="83">
        <v>1</v>
      </c>
      <c r="AK26" s="83">
        <v>25</v>
      </c>
      <c r="AL26" s="177">
        <v>25</v>
      </c>
      <c r="AM26" s="94">
        <v>0</v>
      </c>
      <c r="AN26" s="94">
        <v>0</v>
      </c>
      <c r="AO26" s="94">
        <v>0</v>
      </c>
      <c r="AP26" s="94">
        <v>0</v>
      </c>
      <c r="AQ26" s="177">
        <v>2</v>
      </c>
      <c r="AR26" s="177">
        <v>0</v>
      </c>
      <c r="AS26" s="177">
        <v>18</v>
      </c>
      <c r="AT26" s="177">
        <v>36.8</v>
      </c>
      <c r="AU26" s="177">
        <v>4</v>
      </c>
      <c r="AV26" s="177">
        <v>1</v>
      </c>
      <c r="AW26" s="177">
        <v>33</v>
      </c>
      <c r="AX26" s="177">
        <v>29.43</v>
      </c>
      <c r="AY26" s="177">
        <v>1</v>
      </c>
      <c r="AZ26" s="177">
        <v>2</v>
      </c>
      <c r="BA26" s="177">
        <v>80</v>
      </c>
      <c r="BB26" s="177">
        <v>40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83">
        <v>3</v>
      </c>
      <c r="BL26" s="83">
        <v>13</v>
      </c>
      <c r="BM26" s="83">
        <v>660</v>
      </c>
      <c r="BN26" s="177">
        <v>50.77</v>
      </c>
      <c r="BO26" s="84">
        <f t="shared" si="0"/>
        <v>17</v>
      </c>
      <c r="BP26" s="84">
        <f t="shared" si="1"/>
        <v>36</v>
      </c>
      <c r="BQ26" s="84">
        <f t="shared" si="2"/>
        <v>1720</v>
      </c>
      <c r="BR26" s="179">
        <f t="shared" si="3"/>
        <v>318.28</v>
      </c>
    </row>
    <row r="27" spans="1:70" ht="12.75" customHeight="1">
      <c r="A27" s="47"/>
      <c r="B27" s="215" t="s">
        <v>15</v>
      </c>
      <c r="C27" s="215"/>
      <c r="D27" s="215"/>
      <c r="E27" s="215"/>
      <c r="F27" s="215"/>
      <c r="G27" s="215"/>
      <c r="H27" s="215"/>
      <c r="I27" s="215"/>
      <c r="J27" s="215"/>
      <c r="K27" s="87" t="s">
        <v>221</v>
      </c>
      <c r="L27" s="94">
        <v>0</v>
      </c>
      <c r="M27" s="97" t="s">
        <v>260</v>
      </c>
      <c r="N27" s="94">
        <v>0</v>
      </c>
      <c r="O27" s="100" t="s">
        <v>299</v>
      </c>
      <c r="P27" s="94">
        <v>0</v>
      </c>
      <c r="Q27" s="97" t="s">
        <v>338</v>
      </c>
      <c r="R27" s="94">
        <v>0</v>
      </c>
      <c r="S27" s="89">
        <v>1</v>
      </c>
      <c r="T27" s="89">
        <v>1</v>
      </c>
      <c r="U27" s="89">
        <v>20</v>
      </c>
      <c r="V27" s="177">
        <v>20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177">
        <v>1</v>
      </c>
      <c r="BD27" s="177">
        <v>0</v>
      </c>
      <c r="BE27" s="177">
        <v>30</v>
      </c>
      <c r="BF27" s="177">
        <v>93.75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84">
        <f t="shared" si="0"/>
        <v>2</v>
      </c>
      <c r="BP27" s="84">
        <f t="shared" si="1"/>
        <v>1</v>
      </c>
      <c r="BQ27" s="84">
        <f t="shared" si="2"/>
        <v>50</v>
      </c>
      <c r="BR27" s="179">
        <f t="shared" si="3"/>
        <v>113.75</v>
      </c>
    </row>
    <row r="28" spans="1:70" ht="12.75" customHeight="1">
      <c r="A28" s="47"/>
      <c r="B28" s="215" t="s">
        <v>16</v>
      </c>
      <c r="C28" s="215"/>
      <c r="D28" s="215"/>
      <c r="E28" s="215"/>
      <c r="F28" s="215"/>
      <c r="G28" s="215"/>
      <c r="H28" s="215"/>
      <c r="I28" s="215"/>
      <c r="J28" s="215"/>
      <c r="K28" s="87" t="s">
        <v>222</v>
      </c>
      <c r="L28" s="94">
        <v>0</v>
      </c>
      <c r="M28" s="97" t="s">
        <v>261</v>
      </c>
      <c r="N28" s="94">
        <v>0</v>
      </c>
      <c r="O28" s="100" t="s">
        <v>300</v>
      </c>
      <c r="P28" s="94">
        <v>0</v>
      </c>
      <c r="Q28" s="97" t="s">
        <v>339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177">
        <v>1</v>
      </c>
      <c r="AR28" s="177">
        <v>2</v>
      </c>
      <c r="AS28" s="177">
        <v>80</v>
      </c>
      <c r="AT28" s="177">
        <v>48.78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177">
        <v>2</v>
      </c>
      <c r="BD28" s="177">
        <v>0</v>
      </c>
      <c r="BE28" s="177">
        <v>8</v>
      </c>
      <c r="BF28" s="177">
        <v>41.67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84">
        <f t="shared" si="0"/>
        <v>3</v>
      </c>
      <c r="BP28" s="84">
        <f t="shared" si="1"/>
        <v>2</v>
      </c>
      <c r="BQ28" s="84">
        <f t="shared" si="2"/>
        <v>88</v>
      </c>
      <c r="BR28" s="179">
        <f t="shared" si="3"/>
        <v>90.45</v>
      </c>
    </row>
    <row r="29" spans="1:70" ht="12.75" customHeight="1">
      <c r="A29" s="47"/>
      <c r="B29" s="215" t="s">
        <v>17</v>
      </c>
      <c r="C29" s="215"/>
      <c r="D29" s="215"/>
      <c r="E29" s="215"/>
      <c r="F29" s="215"/>
      <c r="G29" s="215"/>
      <c r="H29" s="215"/>
      <c r="I29" s="215"/>
      <c r="J29" s="215"/>
      <c r="K29" s="87" t="s">
        <v>223</v>
      </c>
      <c r="L29" s="94">
        <v>1</v>
      </c>
      <c r="M29" s="97" t="s">
        <v>262</v>
      </c>
      <c r="N29" s="94">
        <v>1</v>
      </c>
      <c r="O29" s="100" t="s">
        <v>301</v>
      </c>
      <c r="P29" s="102">
        <v>13</v>
      </c>
      <c r="Q29" s="97" t="s">
        <v>340</v>
      </c>
      <c r="R29" s="177">
        <v>16.25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84">
        <f t="shared" si="0"/>
        <v>1</v>
      </c>
      <c r="BP29" s="84">
        <f t="shared" si="1"/>
        <v>1</v>
      </c>
      <c r="BQ29" s="84">
        <f t="shared" si="2"/>
        <v>13</v>
      </c>
      <c r="BR29" s="179">
        <f t="shared" si="3"/>
        <v>16.25</v>
      </c>
    </row>
    <row r="30" spans="1:70" ht="12.75" customHeight="1">
      <c r="A30" s="47"/>
      <c r="B30" s="215" t="s">
        <v>18</v>
      </c>
      <c r="C30" s="215"/>
      <c r="D30" s="215"/>
      <c r="E30" s="215"/>
      <c r="F30" s="215"/>
      <c r="G30" s="215"/>
      <c r="H30" s="215"/>
      <c r="I30" s="215"/>
      <c r="J30" s="215"/>
      <c r="K30" s="87" t="s">
        <v>224</v>
      </c>
      <c r="L30" s="94">
        <v>22</v>
      </c>
      <c r="M30" s="97" t="s">
        <v>263</v>
      </c>
      <c r="N30" s="94">
        <v>24</v>
      </c>
      <c r="O30" s="100" t="s">
        <v>302</v>
      </c>
      <c r="P30" s="102">
        <v>550</v>
      </c>
      <c r="Q30" s="97" t="s">
        <v>341</v>
      </c>
      <c r="R30" s="177">
        <v>22.49</v>
      </c>
      <c r="S30" s="89">
        <v>13</v>
      </c>
      <c r="T30" s="89">
        <v>16</v>
      </c>
      <c r="U30" s="89">
        <v>352</v>
      </c>
      <c r="V30" s="177">
        <v>21.54</v>
      </c>
      <c r="W30" s="89">
        <v>4</v>
      </c>
      <c r="X30" s="89">
        <v>1</v>
      </c>
      <c r="Y30" s="89">
        <v>20</v>
      </c>
      <c r="Z30" s="177">
        <v>14.34</v>
      </c>
      <c r="AA30" s="89">
        <v>2</v>
      </c>
      <c r="AB30" s="89">
        <v>2</v>
      </c>
      <c r="AC30" s="89">
        <v>59</v>
      </c>
      <c r="AD30" s="177">
        <v>23.7</v>
      </c>
      <c r="AE30" s="83">
        <v>2</v>
      </c>
      <c r="AF30" s="83">
        <v>1</v>
      </c>
      <c r="AG30" s="83">
        <v>6</v>
      </c>
      <c r="AH30" s="177">
        <v>10.71</v>
      </c>
      <c r="AI30" s="83">
        <v>32</v>
      </c>
      <c r="AJ30" s="83">
        <v>37</v>
      </c>
      <c r="AK30" s="83">
        <v>447</v>
      </c>
      <c r="AL30" s="177">
        <v>12</v>
      </c>
      <c r="AM30" s="94">
        <v>0</v>
      </c>
      <c r="AN30" s="94">
        <v>0</v>
      </c>
      <c r="AO30" s="94">
        <v>0</v>
      </c>
      <c r="AP30" s="94">
        <v>0</v>
      </c>
      <c r="AQ30" s="177">
        <v>10</v>
      </c>
      <c r="AR30" s="177">
        <v>8</v>
      </c>
      <c r="AS30" s="177">
        <v>274</v>
      </c>
      <c r="AT30" s="177">
        <v>33.37</v>
      </c>
      <c r="AU30" s="177">
        <v>5</v>
      </c>
      <c r="AV30" s="177">
        <v>7</v>
      </c>
      <c r="AW30" s="177">
        <v>121</v>
      </c>
      <c r="AX30" s="177">
        <v>16.19</v>
      </c>
      <c r="AY30" s="177">
        <v>2</v>
      </c>
      <c r="AZ30" s="177">
        <v>2</v>
      </c>
      <c r="BA30" s="177">
        <v>304</v>
      </c>
      <c r="BB30" s="177">
        <v>122.54</v>
      </c>
      <c r="BC30" s="177">
        <v>2</v>
      </c>
      <c r="BD30" s="177">
        <v>1</v>
      </c>
      <c r="BE30" s="177">
        <v>5</v>
      </c>
      <c r="BF30" s="177">
        <v>7.81</v>
      </c>
      <c r="BG30" s="177">
        <v>7</v>
      </c>
      <c r="BH30" s="177">
        <v>5</v>
      </c>
      <c r="BI30" s="177">
        <v>45</v>
      </c>
      <c r="BJ30" s="177">
        <v>8.21</v>
      </c>
      <c r="BK30" s="83">
        <v>24</v>
      </c>
      <c r="BL30" s="83">
        <v>54</v>
      </c>
      <c r="BM30" s="83">
        <v>1773</v>
      </c>
      <c r="BN30" s="177">
        <v>33.09</v>
      </c>
      <c r="BO30" s="84">
        <f t="shared" si="0"/>
        <v>125</v>
      </c>
      <c r="BP30" s="84">
        <f t="shared" si="1"/>
        <v>158</v>
      </c>
      <c r="BQ30" s="84">
        <f t="shared" si="2"/>
        <v>3956</v>
      </c>
      <c r="BR30" s="179">
        <f t="shared" si="3"/>
        <v>325.99</v>
      </c>
    </row>
    <row r="31" spans="1:70" ht="12.75" customHeight="1">
      <c r="A31" s="47"/>
      <c r="B31" s="215" t="s">
        <v>19</v>
      </c>
      <c r="C31" s="215"/>
      <c r="D31" s="215"/>
      <c r="E31" s="215"/>
      <c r="F31" s="215"/>
      <c r="G31" s="215"/>
      <c r="H31" s="215"/>
      <c r="I31" s="215"/>
      <c r="J31" s="215"/>
      <c r="K31" s="87" t="s">
        <v>225</v>
      </c>
      <c r="L31" s="94">
        <v>1</v>
      </c>
      <c r="M31" s="97" t="s">
        <v>264</v>
      </c>
      <c r="N31" s="94">
        <v>3</v>
      </c>
      <c r="O31" s="100" t="s">
        <v>303</v>
      </c>
      <c r="P31" s="102">
        <v>549</v>
      </c>
      <c r="Q31" s="97" t="s">
        <v>342</v>
      </c>
      <c r="R31" s="177">
        <v>182.86</v>
      </c>
      <c r="S31" s="89">
        <v>1</v>
      </c>
      <c r="T31" s="89">
        <v>2</v>
      </c>
      <c r="U31" s="89">
        <v>80</v>
      </c>
      <c r="V31" s="177">
        <v>40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177">
        <v>2</v>
      </c>
      <c r="AR31" s="177">
        <v>1</v>
      </c>
      <c r="AS31" s="177">
        <v>58</v>
      </c>
      <c r="AT31" s="177">
        <v>103.88</v>
      </c>
      <c r="AU31" s="177">
        <v>2</v>
      </c>
      <c r="AV31" s="177">
        <v>2</v>
      </c>
      <c r="AW31" s="177">
        <v>382</v>
      </c>
      <c r="AX31" s="177">
        <v>164.66</v>
      </c>
      <c r="AY31" s="177">
        <v>3</v>
      </c>
      <c r="AZ31" s="177">
        <v>6</v>
      </c>
      <c r="BA31" s="177">
        <v>833</v>
      </c>
      <c r="BB31" s="177">
        <v>128.53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83">
        <v>9</v>
      </c>
      <c r="BL31" s="83">
        <v>17</v>
      </c>
      <c r="BM31" s="83">
        <v>1840</v>
      </c>
      <c r="BN31" s="177">
        <v>105.27</v>
      </c>
      <c r="BO31" s="84">
        <f t="shared" si="0"/>
        <v>18</v>
      </c>
      <c r="BP31" s="84">
        <f t="shared" si="1"/>
        <v>31</v>
      </c>
      <c r="BQ31" s="84">
        <f t="shared" si="2"/>
        <v>3742</v>
      </c>
      <c r="BR31" s="179">
        <f t="shared" si="3"/>
        <v>725.1999999999999</v>
      </c>
    </row>
    <row r="32" spans="1:70" ht="12.75" customHeight="1">
      <c r="A32" s="47"/>
      <c r="B32" s="215" t="s">
        <v>20</v>
      </c>
      <c r="C32" s="215"/>
      <c r="D32" s="215"/>
      <c r="E32" s="215"/>
      <c r="F32" s="215"/>
      <c r="G32" s="215"/>
      <c r="H32" s="215"/>
      <c r="I32" s="215"/>
      <c r="J32" s="215"/>
      <c r="K32" s="87" t="s">
        <v>226</v>
      </c>
      <c r="L32" s="94">
        <v>12</v>
      </c>
      <c r="M32" s="97" t="s">
        <v>265</v>
      </c>
      <c r="N32" s="94">
        <v>2</v>
      </c>
      <c r="O32" s="100" t="s">
        <v>304</v>
      </c>
      <c r="P32" s="102">
        <v>563</v>
      </c>
      <c r="Q32" s="97" t="s">
        <v>343</v>
      </c>
      <c r="R32" s="177">
        <v>270.59</v>
      </c>
      <c r="S32" s="89">
        <v>2</v>
      </c>
      <c r="T32" s="89">
        <v>0</v>
      </c>
      <c r="U32" s="89">
        <v>25</v>
      </c>
      <c r="V32" s="177">
        <v>158.17</v>
      </c>
      <c r="W32" s="94">
        <v>0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  <c r="AD32" s="94">
        <v>0</v>
      </c>
      <c r="AE32" s="94">
        <v>0</v>
      </c>
      <c r="AF32" s="94">
        <v>0</v>
      </c>
      <c r="AG32" s="94">
        <v>0</v>
      </c>
      <c r="AH32" s="94">
        <v>0</v>
      </c>
      <c r="AI32" s="94">
        <v>0</v>
      </c>
      <c r="AJ32" s="94">
        <v>0</v>
      </c>
      <c r="AK32" s="94">
        <v>0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4">
        <v>0</v>
      </c>
      <c r="AW32" s="94">
        <v>0</v>
      </c>
      <c r="AX32" s="94">
        <v>0</v>
      </c>
      <c r="AY32" s="94">
        <v>0</v>
      </c>
      <c r="AZ32" s="94">
        <v>0</v>
      </c>
      <c r="BA32" s="94">
        <v>0</v>
      </c>
      <c r="BB32" s="94">
        <v>0</v>
      </c>
      <c r="BC32" s="94">
        <v>0</v>
      </c>
      <c r="BD32" s="94">
        <v>0</v>
      </c>
      <c r="BE32" s="94">
        <v>0</v>
      </c>
      <c r="BF32" s="94">
        <v>0</v>
      </c>
      <c r="BG32" s="177">
        <v>1</v>
      </c>
      <c r="BH32" s="177">
        <v>1</v>
      </c>
      <c r="BI32" s="177">
        <v>500</v>
      </c>
      <c r="BJ32" s="177">
        <v>500</v>
      </c>
      <c r="BK32" s="94">
        <v>0</v>
      </c>
      <c r="BL32" s="94">
        <v>0</v>
      </c>
      <c r="BM32" s="94">
        <v>0</v>
      </c>
      <c r="BN32" s="94">
        <v>0</v>
      </c>
      <c r="BO32" s="84">
        <f t="shared" si="0"/>
        <v>15</v>
      </c>
      <c r="BP32" s="84">
        <f t="shared" si="1"/>
        <v>3</v>
      </c>
      <c r="BQ32" s="84">
        <f t="shared" si="2"/>
        <v>1088</v>
      </c>
      <c r="BR32" s="179">
        <f t="shared" si="3"/>
        <v>928.76</v>
      </c>
    </row>
    <row r="33" spans="1:70" ht="12.75" customHeight="1">
      <c r="A33" s="47"/>
      <c r="B33" s="215" t="s">
        <v>21</v>
      </c>
      <c r="C33" s="215"/>
      <c r="D33" s="215"/>
      <c r="E33" s="215"/>
      <c r="F33" s="215"/>
      <c r="G33" s="215"/>
      <c r="H33" s="215"/>
      <c r="I33" s="215"/>
      <c r="J33" s="215"/>
      <c r="K33" s="87" t="s">
        <v>227</v>
      </c>
      <c r="L33" s="94">
        <v>0</v>
      </c>
      <c r="M33" s="97" t="s">
        <v>266</v>
      </c>
      <c r="N33" s="94">
        <v>0</v>
      </c>
      <c r="O33" s="100" t="s">
        <v>305</v>
      </c>
      <c r="P33" s="94">
        <v>0</v>
      </c>
      <c r="Q33" s="97" t="s">
        <v>344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84">
        <f t="shared" si="0"/>
        <v>0</v>
      </c>
      <c r="BP33" s="84">
        <f t="shared" si="1"/>
        <v>0</v>
      </c>
      <c r="BQ33" s="84">
        <f t="shared" si="2"/>
        <v>0</v>
      </c>
      <c r="BR33" s="179">
        <f t="shared" si="3"/>
        <v>0</v>
      </c>
    </row>
    <row r="34" spans="1:70" ht="12.75" customHeight="1">
      <c r="A34" s="47"/>
      <c r="B34" s="215" t="s">
        <v>22</v>
      </c>
      <c r="C34" s="215"/>
      <c r="D34" s="215"/>
      <c r="E34" s="215"/>
      <c r="F34" s="215"/>
      <c r="G34" s="215"/>
      <c r="H34" s="215"/>
      <c r="I34" s="215"/>
      <c r="J34" s="215"/>
      <c r="K34" s="87" t="s">
        <v>228</v>
      </c>
      <c r="L34" s="94">
        <v>0</v>
      </c>
      <c r="M34" s="97" t="s">
        <v>267</v>
      </c>
      <c r="N34" s="94">
        <v>0</v>
      </c>
      <c r="O34" s="100" t="s">
        <v>306</v>
      </c>
      <c r="P34" s="94">
        <v>0</v>
      </c>
      <c r="Q34" s="97" t="s">
        <v>345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84">
        <f t="shared" si="0"/>
        <v>0</v>
      </c>
      <c r="BP34" s="84">
        <f t="shared" si="1"/>
        <v>0</v>
      </c>
      <c r="BQ34" s="84">
        <f t="shared" si="2"/>
        <v>0</v>
      </c>
      <c r="BR34" s="179">
        <f t="shared" si="3"/>
        <v>0</v>
      </c>
    </row>
    <row r="35" spans="1:70" ht="12.75" customHeight="1">
      <c r="A35" s="47"/>
      <c r="B35" s="215" t="s">
        <v>23</v>
      </c>
      <c r="C35" s="215"/>
      <c r="D35" s="215"/>
      <c r="E35" s="215"/>
      <c r="F35" s="215"/>
      <c r="G35" s="215"/>
      <c r="H35" s="215"/>
      <c r="I35" s="215"/>
      <c r="J35" s="215"/>
      <c r="K35" s="87" t="s">
        <v>229</v>
      </c>
      <c r="L35" s="94">
        <v>3</v>
      </c>
      <c r="M35" s="97" t="s">
        <v>268</v>
      </c>
      <c r="N35" s="94">
        <v>0</v>
      </c>
      <c r="O35" s="100" t="s">
        <v>307</v>
      </c>
      <c r="P35" s="102">
        <v>16</v>
      </c>
      <c r="Q35" s="97" t="s">
        <v>346</v>
      </c>
      <c r="R35" s="177">
        <v>58.94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4"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177">
        <v>2</v>
      </c>
      <c r="BH35" s="177">
        <v>0</v>
      </c>
      <c r="BI35" s="177">
        <v>8</v>
      </c>
      <c r="BJ35" s="177">
        <v>72.83</v>
      </c>
      <c r="BK35" s="94">
        <v>0</v>
      </c>
      <c r="BL35" s="94">
        <v>0</v>
      </c>
      <c r="BM35" s="94">
        <v>0</v>
      </c>
      <c r="BN35" s="94">
        <v>0</v>
      </c>
      <c r="BO35" s="84">
        <f t="shared" si="0"/>
        <v>5</v>
      </c>
      <c r="BP35" s="84">
        <f t="shared" si="1"/>
        <v>0</v>
      </c>
      <c r="BQ35" s="84">
        <f t="shared" si="2"/>
        <v>24</v>
      </c>
      <c r="BR35" s="179">
        <f t="shared" si="3"/>
        <v>131.76999999999998</v>
      </c>
    </row>
    <row r="36" spans="1:70" ht="12.75" customHeight="1">
      <c r="A36" s="47"/>
      <c r="B36" s="215" t="s">
        <v>25</v>
      </c>
      <c r="C36" s="215"/>
      <c r="D36" s="215"/>
      <c r="E36" s="215"/>
      <c r="F36" s="215"/>
      <c r="G36" s="215"/>
      <c r="H36" s="215"/>
      <c r="I36" s="215"/>
      <c r="J36" s="215"/>
      <c r="K36" s="87" t="s">
        <v>230</v>
      </c>
      <c r="L36" s="94">
        <v>0</v>
      </c>
      <c r="M36" s="97" t="s">
        <v>269</v>
      </c>
      <c r="N36" s="94">
        <v>0</v>
      </c>
      <c r="O36" s="100" t="s">
        <v>308</v>
      </c>
      <c r="P36" s="94">
        <v>0</v>
      </c>
      <c r="Q36" s="97" t="s">
        <v>347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84">
        <f t="shared" si="0"/>
        <v>0</v>
      </c>
      <c r="BP36" s="84">
        <f t="shared" si="1"/>
        <v>0</v>
      </c>
      <c r="BQ36" s="84">
        <f t="shared" si="2"/>
        <v>0</v>
      </c>
      <c r="BR36" s="179">
        <f t="shared" si="3"/>
        <v>0</v>
      </c>
    </row>
    <row r="37" spans="1:70" ht="12.75" customHeight="1">
      <c r="A37" s="47"/>
      <c r="B37" s="215" t="s">
        <v>26</v>
      </c>
      <c r="C37" s="215"/>
      <c r="D37" s="215"/>
      <c r="E37" s="215"/>
      <c r="F37" s="215"/>
      <c r="G37" s="215"/>
      <c r="H37" s="215"/>
      <c r="I37" s="215"/>
      <c r="J37" s="215"/>
      <c r="K37" s="87" t="s">
        <v>231</v>
      </c>
      <c r="L37" s="94">
        <v>0</v>
      </c>
      <c r="M37" s="97" t="s">
        <v>270</v>
      </c>
      <c r="N37" s="94">
        <v>0</v>
      </c>
      <c r="O37" s="100" t="s">
        <v>309</v>
      </c>
      <c r="P37" s="94">
        <v>0</v>
      </c>
      <c r="Q37" s="97" t="s">
        <v>348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83">
        <v>1</v>
      </c>
      <c r="AJ37" s="83">
        <v>0</v>
      </c>
      <c r="AK37" s="83">
        <v>12</v>
      </c>
      <c r="AL37" s="177">
        <v>300</v>
      </c>
      <c r="AM37" s="94">
        <v>0</v>
      </c>
      <c r="AN37" s="94">
        <v>0</v>
      </c>
      <c r="AO37" s="94">
        <v>0</v>
      </c>
      <c r="AP37" s="94">
        <v>0</v>
      </c>
      <c r="AQ37" s="177">
        <v>1</v>
      </c>
      <c r="AR37" s="177">
        <v>0</v>
      </c>
      <c r="AS37" s="177">
        <v>15</v>
      </c>
      <c r="AT37" s="177">
        <v>46.88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177">
        <v>2</v>
      </c>
      <c r="BD37" s="177">
        <v>1</v>
      </c>
      <c r="BE37" s="177">
        <v>69</v>
      </c>
      <c r="BF37" s="177">
        <v>83.33</v>
      </c>
      <c r="BG37" s="177">
        <v>2</v>
      </c>
      <c r="BH37" s="177">
        <v>0</v>
      </c>
      <c r="BI37" s="177">
        <v>56</v>
      </c>
      <c r="BJ37" s="177">
        <v>193.1</v>
      </c>
      <c r="BK37" s="94">
        <v>0</v>
      </c>
      <c r="BL37" s="94">
        <v>0</v>
      </c>
      <c r="BM37" s="94">
        <v>0</v>
      </c>
      <c r="BN37" s="94">
        <v>0</v>
      </c>
      <c r="BO37" s="84">
        <f t="shared" si="0"/>
        <v>6</v>
      </c>
      <c r="BP37" s="84">
        <f t="shared" si="1"/>
        <v>1</v>
      </c>
      <c r="BQ37" s="84">
        <f t="shared" si="2"/>
        <v>152</v>
      </c>
      <c r="BR37" s="179">
        <f t="shared" si="3"/>
        <v>623.31</v>
      </c>
    </row>
    <row r="38" spans="1:70" ht="12.75" customHeight="1">
      <c r="A38" s="47"/>
      <c r="B38" s="215" t="s">
        <v>27</v>
      </c>
      <c r="C38" s="215"/>
      <c r="D38" s="215"/>
      <c r="E38" s="215"/>
      <c r="F38" s="215"/>
      <c r="G38" s="215"/>
      <c r="H38" s="215"/>
      <c r="I38" s="215"/>
      <c r="J38" s="215"/>
      <c r="K38" s="87" t="s">
        <v>232</v>
      </c>
      <c r="L38" s="94">
        <v>0</v>
      </c>
      <c r="M38" s="97" t="s">
        <v>271</v>
      </c>
      <c r="N38" s="94">
        <v>0</v>
      </c>
      <c r="O38" s="100" t="s">
        <v>310</v>
      </c>
      <c r="P38" s="94">
        <v>0</v>
      </c>
      <c r="Q38" s="97" t="s">
        <v>349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84">
        <f t="shared" si="0"/>
        <v>0</v>
      </c>
      <c r="BP38" s="84">
        <f t="shared" si="1"/>
        <v>0</v>
      </c>
      <c r="BQ38" s="84">
        <f t="shared" si="2"/>
        <v>0</v>
      </c>
      <c r="BR38" s="179">
        <f t="shared" si="3"/>
        <v>0</v>
      </c>
    </row>
    <row r="39" spans="1:70" ht="12.75" customHeight="1">
      <c r="A39" s="51"/>
      <c r="B39" s="215" t="s">
        <v>28</v>
      </c>
      <c r="C39" s="215"/>
      <c r="D39" s="215"/>
      <c r="E39" s="215"/>
      <c r="F39" s="215"/>
      <c r="G39" s="215"/>
      <c r="H39" s="215"/>
      <c r="I39" s="215"/>
      <c r="J39" s="215"/>
      <c r="K39" s="87" t="s">
        <v>233</v>
      </c>
      <c r="L39" s="94">
        <v>0</v>
      </c>
      <c r="M39" s="97" t="s">
        <v>272</v>
      </c>
      <c r="N39" s="94">
        <v>0</v>
      </c>
      <c r="O39" s="100" t="s">
        <v>311</v>
      </c>
      <c r="P39" s="94">
        <v>0</v>
      </c>
      <c r="Q39" s="97" t="s">
        <v>350</v>
      </c>
      <c r="R39" s="94">
        <v>0</v>
      </c>
      <c r="S39" s="94">
        <v>0</v>
      </c>
      <c r="T39" s="94">
        <v>0</v>
      </c>
      <c r="U39" s="94">
        <v>0</v>
      </c>
      <c r="V39" s="94">
        <v>0</v>
      </c>
      <c r="W39" s="94">
        <v>0</v>
      </c>
      <c r="X39" s="94">
        <v>0</v>
      </c>
      <c r="Y39" s="94">
        <v>0</v>
      </c>
      <c r="Z39" s="94">
        <v>0</v>
      </c>
      <c r="AA39" s="94">
        <v>0</v>
      </c>
      <c r="AB39" s="94">
        <v>0</v>
      </c>
      <c r="AC39" s="94">
        <v>0</v>
      </c>
      <c r="AD39" s="94">
        <v>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4">
        <v>0</v>
      </c>
      <c r="AN39" s="94">
        <v>0</v>
      </c>
      <c r="AO39" s="94">
        <v>0</v>
      </c>
      <c r="AP39" s="94">
        <v>0</v>
      </c>
      <c r="AQ39" s="177">
        <v>1</v>
      </c>
      <c r="AR39" s="177">
        <v>1</v>
      </c>
      <c r="AS39" s="177">
        <v>21</v>
      </c>
      <c r="AT39" s="177">
        <v>20.87</v>
      </c>
      <c r="AU39" s="94">
        <v>0</v>
      </c>
      <c r="AV39" s="94">
        <v>0</v>
      </c>
      <c r="AW39" s="94">
        <v>0</v>
      </c>
      <c r="AX39" s="94">
        <v>0</v>
      </c>
      <c r="AY39" s="94">
        <v>0</v>
      </c>
      <c r="AZ39" s="94">
        <v>0</v>
      </c>
      <c r="BA39" s="94">
        <v>0</v>
      </c>
      <c r="BB39" s="94">
        <v>0</v>
      </c>
      <c r="BC39" s="94">
        <v>0</v>
      </c>
      <c r="BD39" s="94">
        <v>0</v>
      </c>
      <c r="BE39" s="94">
        <v>0</v>
      </c>
      <c r="BF39" s="94">
        <v>0</v>
      </c>
      <c r="BG39" s="94">
        <v>0</v>
      </c>
      <c r="BH39" s="94">
        <v>0</v>
      </c>
      <c r="BI39" s="94">
        <v>0</v>
      </c>
      <c r="BJ39" s="94">
        <v>0</v>
      </c>
      <c r="BK39" s="94">
        <v>0</v>
      </c>
      <c r="BL39" s="94">
        <v>0</v>
      </c>
      <c r="BM39" s="94">
        <v>0</v>
      </c>
      <c r="BN39" s="94">
        <v>0</v>
      </c>
      <c r="BO39" s="84">
        <f t="shared" si="0"/>
        <v>1</v>
      </c>
      <c r="BP39" s="84">
        <f t="shared" si="1"/>
        <v>1</v>
      </c>
      <c r="BQ39" s="84">
        <f t="shared" si="2"/>
        <v>21</v>
      </c>
      <c r="BR39" s="179">
        <f t="shared" si="3"/>
        <v>20.87</v>
      </c>
    </row>
    <row r="40" spans="1:70" ht="12.75" customHeight="1">
      <c r="A40" s="4"/>
      <c r="B40" s="215" t="s">
        <v>29</v>
      </c>
      <c r="C40" s="215"/>
      <c r="D40" s="215"/>
      <c r="E40" s="215"/>
      <c r="F40" s="215"/>
      <c r="G40" s="215"/>
      <c r="H40" s="215"/>
      <c r="I40" s="215"/>
      <c r="J40" s="215"/>
      <c r="K40" s="87" t="s">
        <v>234</v>
      </c>
      <c r="L40" s="94">
        <v>2</v>
      </c>
      <c r="M40" s="97" t="s">
        <v>273</v>
      </c>
      <c r="N40" s="94">
        <v>1</v>
      </c>
      <c r="O40" s="100" t="s">
        <v>312</v>
      </c>
      <c r="P40" s="102">
        <v>84</v>
      </c>
      <c r="Q40" s="97" t="s">
        <v>351</v>
      </c>
      <c r="R40" s="177">
        <v>78.49</v>
      </c>
      <c r="S40" s="89">
        <v>3</v>
      </c>
      <c r="T40" s="89">
        <v>4</v>
      </c>
      <c r="U40" s="89">
        <v>104</v>
      </c>
      <c r="V40" s="177">
        <v>27.82</v>
      </c>
      <c r="W40" s="89">
        <v>3</v>
      </c>
      <c r="X40" s="89">
        <v>5</v>
      </c>
      <c r="Y40" s="89">
        <v>1178</v>
      </c>
      <c r="Z40" s="177">
        <v>253.81</v>
      </c>
      <c r="AA40" s="89">
        <v>2</v>
      </c>
      <c r="AB40" s="89">
        <v>1</v>
      </c>
      <c r="AC40" s="89">
        <v>17</v>
      </c>
      <c r="AD40" s="177">
        <v>26.56</v>
      </c>
      <c r="AE40" s="83">
        <v>1</v>
      </c>
      <c r="AF40" s="83">
        <v>1</v>
      </c>
      <c r="AG40" s="83">
        <v>50</v>
      </c>
      <c r="AH40" s="177">
        <v>50</v>
      </c>
      <c r="AI40" s="83">
        <v>18</v>
      </c>
      <c r="AJ40" s="83">
        <v>19</v>
      </c>
      <c r="AK40" s="83">
        <v>3051</v>
      </c>
      <c r="AL40" s="177">
        <v>161.56</v>
      </c>
      <c r="AM40" s="83">
        <v>9</v>
      </c>
      <c r="AN40" s="83">
        <v>7</v>
      </c>
      <c r="AO40" s="83">
        <v>781</v>
      </c>
      <c r="AP40" s="177">
        <v>113.53</v>
      </c>
      <c r="AQ40" s="177">
        <v>12</v>
      </c>
      <c r="AR40" s="177">
        <v>9</v>
      </c>
      <c r="AS40" s="177">
        <v>1032</v>
      </c>
      <c r="AT40" s="177">
        <v>115.15</v>
      </c>
      <c r="AU40" s="177">
        <v>7</v>
      </c>
      <c r="AV40" s="177">
        <v>5</v>
      </c>
      <c r="AW40" s="177">
        <v>398</v>
      </c>
      <c r="AX40" s="177">
        <v>80.32</v>
      </c>
      <c r="AY40" s="177">
        <v>5</v>
      </c>
      <c r="AZ40" s="177">
        <v>6</v>
      </c>
      <c r="BA40" s="177">
        <v>191</v>
      </c>
      <c r="BB40" s="177">
        <v>31.07</v>
      </c>
      <c r="BC40" s="94">
        <v>0</v>
      </c>
      <c r="BD40" s="94">
        <v>0</v>
      </c>
      <c r="BE40" s="94">
        <v>0</v>
      </c>
      <c r="BF40" s="94">
        <v>0</v>
      </c>
      <c r="BG40" s="94">
        <v>0</v>
      </c>
      <c r="BH40" s="94">
        <v>0</v>
      </c>
      <c r="BI40" s="94">
        <v>0</v>
      </c>
      <c r="BJ40" s="94">
        <v>0</v>
      </c>
      <c r="BK40" s="83">
        <v>35</v>
      </c>
      <c r="BL40" s="83">
        <v>37</v>
      </c>
      <c r="BM40" s="83">
        <v>5491</v>
      </c>
      <c r="BN40" s="177">
        <v>150.12</v>
      </c>
      <c r="BO40" s="84">
        <f t="shared" si="0"/>
        <v>97</v>
      </c>
      <c r="BP40" s="84">
        <f t="shared" si="1"/>
        <v>95</v>
      </c>
      <c r="BQ40" s="84">
        <f t="shared" si="2"/>
        <v>12377</v>
      </c>
      <c r="BR40" s="179">
        <f t="shared" si="3"/>
        <v>1088.43</v>
      </c>
    </row>
    <row r="41" spans="1:70" ht="12.75">
      <c r="A41" s="47"/>
      <c r="B41" s="215" t="s">
        <v>30</v>
      </c>
      <c r="C41" s="215"/>
      <c r="D41" s="215"/>
      <c r="E41" s="215"/>
      <c r="F41" s="215"/>
      <c r="G41" s="215"/>
      <c r="H41" s="215"/>
      <c r="I41" s="215"/>
      <c r="J41" s="215"/>
      <c r="K41" s="87" t="s">
        <v>235</v>
      </c>
      <c r="L41" s="94">
        <v>1</v>
      </c>
      <c r="M41" s="97" t="s">
        <v>274</v>
      </c>
      <c r="N41" s="94">
        <v>0</v>
      </c>
      <c r="O41" s="100" t="s">
        <v>313</v>
      </c>
      <c r="P41" s="102">
        <v>4</v>
      </c>
      <c r="Q41" s="97" t="s">
        <v>352</v>
      </c>
      <c r="R41" s="177">
        <v>200</v>
      </c>
      <c r="S41" s="94">
        <v>0</v>
      </c>
      <c r="T41" s="94">
        <v>0</v>
      </c>
      <c r="U41" s="94">
        <v>0</v>
      </c>
      <c r="V41" s="94">
        <v>0</v>
      </c>
      <c r="W41" s="89">
        <v>1</v>
      </c>
      <c r="X41" s="89">
        <v>0</v>
      </c>
      <c r="Y41" s="89">
        <v>48</v>
      </c>
      <c r="Z41" s="177">
        <v>100</v>
      </c>
      <c r="AA41" s="89">
        <v>1</v>
      </c>
      <c r="AB41" s="89">
        <v>0</v>
      </c>
      <c r="AC41" s="89">
        <v>75</v>
      </c>
      <c r="AD41" s="177">
        <v>155.6</v>
      </c>
      <c r="AE41" s="83">
        <v>2</v>
      </c>
      <c r="AF41" s="83">
        <v>1</v>
      </c>
      <c r="AG41" s="83">
        <v>132</v>
      </c>
      <c r="AH41" s="177">
        <v>100</v>
      </c>
      <c r="AI41" s="83">
        <v>5</v>
      </c>
      <c r="AJ41" s="83">
        <v>5</v>
      </c>
      <c r="AK41" s="83">
        <v>894</v>
      </c>
      <c r="AL41" s="177">
        <v>166.15</v>
      </c>
      <c r="AM41" s="94">
        <v>0</v>
      </c>
      <c r="AN41" s="94">
        <v>0</v>
      </c>
      <c r="AO41" s="94">
        <v>0</v>
      </c>
      <c r="AP41" s="94">
        <v>0</v>
      </c>
      <c r="AQ41" s="177">
        <v>3</v>
      </c>
      <c r="AR41" s="177">
        <v>1</v>
      </c>
      <c r="AS41" s="177">
        <v>106</v>
      </c>
      <c r="AT41" s="177">
        <v>146.79</v>
      </c>
      <c r="AU41" s="177">
        <v>6</v>
      </c>
      <c r="AV41" s="177">
        <v>3</v>
      </c>
      <c r="AW41" s="177">
        <v>608</v>
      </c>
      <c r="AX41" s="177">
        <v>176.65</v>
      </c>
      <c r="AY41" s="94">
        <v>0</v>
      </c>
      <c r="AZ41" s="94">
        <v>0</v>
      </c>
      <c r="BA41" s="94">
        <v>0</v>
      </c>
      <c r="BB41" s="94">
        <v>0</v>
      </c>
      <c r="BC41" s="94">
        <v>0</v>
      </c>
      <c r="BD41" s="94">
        <v>0</v>
      </c>
      <c r="BE41" s="94">
        <v>0</v>
      </c>
      <c r="BF41" s="94">
        <v>0</v>
      </c>
      <c r="BG41" s="94">
        <v>0</v>
      </c>
      <c r="BH41" s="94">
        <v>0</v>
      </c>
      <c r="BI41" s="94">
        <v>0</v>
      </c>
      <c r="BJ41" s="94">
        <v>0</v>
      </c>
      <c r="BK41" s="83">
        <v>6</v>
      </c>
      <c r="BL41" s="83">
        <v>8</v>
      </c>
      <c r="BM41" s="83">
        <v>1572</v>
      </c>
      <c r="BN41" s="177">
        <v>196.95</v>
      </c>
      <c r="BO41" s="84">
        <f t="shared" si="0"/>
        <v>25</v>
      </c>
      <c r="BP41" s="84">
        <f t="shared" si="1"/>
        <v>18</v>
      </c>
      <c r="BQ41" s="84">
        <f t="shared" si="2"/>
        <v>3439</v>
      </c>
      <c r="BR41" s="179">
        <f t="shared" si="3"/>
        <v>1242.14</v>
      </c>
    </row>
    <row r="42" spans="1:70" ht="12.75">
      <c r="A42" s="47"/>
      <c r="B42" s="215" t="s">
        <v>31</v>
      </c>
      <c r="C42" s="215"/>
      <c r="D42" s="215"/>
      <c r="E42" s="215"/>
      <c r="F42" s="215"/>
      <c r="G42" s="215"/>
      <c r="H42" s="215"/>
      <c r="I42" s="215"/>
      <c r="J42" s="215"/>
      <c r="K42" s="87" t="s">
        <v>236</v>
      </c>
      <c r="L42" s="94">
        <v>0</v>
      </c>
      <c r="M42" s="97" t="s">
        <v>275</v>
      </c>
      <c r="N42" s="94">
        <v>0</v>
      </c>
      <c r="O42" s="100" t="s">
        <v>314</v>
      </c>
      <c r="P42" s="94">
        <v>0</v>
      </c>
      <c r="Q42" s="97" t="s">
        <v>353</v>
      </c>
      <c r="R42" s="94">
        <v>0</v>
      </c>
      <c r="S42" s="94">
        <v>0</v>
      </c>
      <c r="T42" s="94">
        <v>0</v>
      </c>
      <c r="U42" s="94">
        <v>0</v>
      </c>
      <c r="V42" s="94">
        <v>0</v>
      </c>
      <c r="W42" s="94">
        <v>0</v>
      </c>
      <c r="X42" s="94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>
        <v>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4">
        <v>0</v>
      </c>
      <c r="AN42" s="94">
        <v>0</v>
      </c>
      <c r="AO42" s="94">
        <v>0</v>
      </c>
      <c r="AP42" s="94">
        <v>0</v>
      </c>
      <c r="AQ42" s="94">
        <v>0</v>
      </c>
      <c r="AR42" s="94">
        <v>0</v>
      </c>
      <c r="AS42" s="94">
        <v>0</v>
      </c>
      <c r="AT42" s="94">
        <v>0</v>
      </c>
      <c r="AU42" s="94">
        <v>0</v>
      </c>
      <c r="AV42" s="94">
        <v>0</v>
      </c>
      <c r="AW42" s="94">
        <v>0</v>
      </c>
      <c r="AX42" s="94">
        <v>0</v>
      </c>
      <c r="AY42" s="94">
        <v>0</v>
      </c>
      <c r="AZ42" s="94">
        <v>0</v>
      </c>
      <c r="BA42" s="94">
        <v>0</v>
      </c>
      <c r="BB42" s="94">
        <v>0</v>
      </c>
      <c r="BC42" s="94">
        <v>0</v>
      </c>
      <c r="BD42" s="94">
        <v>0</v>
      </c>
      <c r="BE42" s="94">
        <v>0</v>
      </c>
      <c r="BF42" s="94">
        <v>0</v>
      </c>
      <c r="BG42" s="94">
        <v>0</v>
      </c>
      <c r="BH42" s="94">
        <v>0</v>
      </c>
      <c r="BI42" s="94">
        <v>0</v>
      </c>
      <c r="BJ42" s="94">
        <v>0</v>
      </c>
      <c r="BK42" s="94">
        <v>0</v>
      </c>
      <c r="BL42" s="94">
        <v>0</v>
      </c>
      <c r="BM42" s="94">
        <v>0</v>
      </c>
      <c r="BN42" s="94">
        <v>0</v>
      </c>
      <c r="BO42" s="84">
        <f t="shared" si="0"/>
        <v>0</v>
      </c>
      <c r="BP42" s="84">
        <f t="shared" si="1"/>
        <v>0</v>
      </c>
      <c r="BQ42" s="84">
        <f t="shared" si="2"/>
        <v>0</v>
      </c>
      <c r="BR42" s="179">
        <f t="shared" si="3"/>
        <v>0</v>
      </c>
    </row>
    <row r="43" spans="1:70" ht="12.75">
      <c r="A43" s="47"/>
      <c r="B43" s="215" t="s">
        <v>32</v>
      </c>
      <c r="C43" s="215"/>
      <c r="D43" s="215"/>
      <c r="E43" s="215"/>
      <c r="F43" s="215"/>
      <c r="G43" s="215"/>
      <c r="H43" s="215"/>
      <c r="I43" s="215"/>
      <c r="J43" s="215"/>
      <c r="K43" s="87" t="s">
        <v>237</v>
      </c>
      <c r="L43" s="94">
        <v>0</v>
      </c>
      <c r="M43" s="97" t="s">
        <v>276</v>
      </c>
      <c r="N43" s="94">
        <v>0</v>
      </c>
      <c r="O43" s="100" t="s">
        <v>315</v>
      </c>
      <c r="P43" s="94">
        <v>0</v>
      </c>
      <c r="Q43" s="97" t="s">
        <v>354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4">
        <v>0</v>
      </c>
      <c r="BN43" s="94">
        <v>0</v>
      </c>
      <c r="BO43" s="84">
        <f t="shared" si="0"/>
        <v>0</v>
      </c>
      <c r="BP43" s="84">
        <f t="shared" si="1"/>
        <v>0</v>
      </c>
      <c r="BQ43" s="84">
        <f t="shared" si="2"/>
        <v>0</v>
      </c>
      <c r="BR43" s="179">
        <f t="shared" si="3"/>
        <v>0</v>
      </c>
    </row>
    <row r="44" spans="1:70" ht="12.75">
      <c r="A44" s="47"/>
      <c r="B44" s="215" t="s">
        <v>33</v>
      </c>
      <c r="C44" s="215"/>
      <c r="D44" s="215"/>
      <c r="E44" s="215"/>
      <c r="F44" s="215"/>
      <c r="G44" s="215"/>
      <c r="H44" s="215"/>
      <c r="I44" s="215"/>
      <c r="J44" s="215"/>
      <c r="K44" s="87" t="s">
        <v>238</v>
      </c>
      <c r="L44" s="94">
        <v>0</v>
      </c>
      <c r="M44" s="97" t="s">
        <v>277</v>
      </c>
      <c r="N44" s="94">
        <v>0</v>
      </c>
      <c r="O44" s="100" t="s">
        <v>316</v>
      </c>
      <c r="P44" s="94">
        <v>0</v>
      </c>
      <c r="Q44" s="97" t="s">
        <v>355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84">
        <f t="shared" si="0"/>
        <v>0</v>
      </c>
      <c r="BP44" s="84">
        <f t="shared" si="1"/>
        <v>0</v>
      </c>
      <c r="BQ44" s="84">
        <f t="shared" si="2"/>
        <v>0</v>
      </c>
      <c r="BR44" s="179">
        <f t="shared" si="3"/>
        <v>0</v>
      </c>
    </row>
    <row r="45" spans="1:70" ht="12.75">
      <c r="A45" s="47"/>
      <c r="B45" s="215" t="s">
        <v>34</v>
      </c>
      <c r="C45" s="215"/>
      <c r="D45" s="215"/>
      <c r="E45" s="215"/>
      <c r="F45" s="215"/>
      <c r="G45" s="215"/>
      <c r="H45" s="215"/>
      <c r="I45" s="215"/>
      <c r="J45" s="215"/>
      <c r="K45" s="87" t="s">
        <v>239</v>
      </c>
      <c r="L45" s="94">
        <v>0</v>
      </c>
      <c r="M45" s="97" t="s">
        <v>278</v>
      </c>
      <c r="N45" s="94">
        <v>0</v>
      </c>
      <c r="O45" s="100" t="s">
        <v>317</v>
      </c>
      <c r="P45" s="94">
        <v>0</v>
      </c>
      <c r="Q45" s="97" t="s">
        <v>356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84">
        <f t="shared" si="0"/>
        <v>0</v>
      </c>
      <c r="BP45" s="84">
        <f t="shared" si="1"/>
        <v>0</v>
      </c>
      <c r="BQ45" s="84">
        <f t="shared" si="2"/>
        <v>0</v>
      </c>
      <c r="BR45" s="179">
        <f t="shared" si="3"/>
        <v>0</v>
      </c>
    </row>
    <row r="46" spans="1:70" ht="12.75">
      <c r="A46" s="47"/>
      <c r="B46" s="215" t="s">
        <v>35</v>
      </c>
      <c r="C46" s="215"/>
      <c r="D46" s="215"/>
      <c r="E46" s="215"/>
      <c r="F46" s="215"/>
      <c r="G46" s="215"/>
      <c r="H46" s="215"/>
      <c r="I46" s="215"/>
      <c r="J46" s="215"/>
      <c r="K46" s="87" t="s">
        <v>240</v>
      </c>
      <c r="L46" s="94">
        <v>1</v>
      </c>
      <c r="M46" s="97" t="s">
        <v>279</v>
      </c>
      <c r="N46" s="94">
        <v>0</v>
      </c>
      <c r="O46" s="100" t="s">
        <v>318</v>
      </c>
      <c r="P46" s="102">
        <v>4</v>
      </c>
      <c r="Q46" s="97" t="s">
        <v>357</v>
      </c>
      <c r="R46" s="177">
        <v>93.2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83">
        <v>1</v>
      </c>
      <c r="AJ46" s="83">
        <v>0</v>
      </c>
      <c r="AK46" s="83">
        <v>3</v>
      </c>
      <c r="AL46" s="177">
        <v>46.88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84">
        <f t="shared" si="0"/>
        <v>2</v>
      </c>
      <c r="BP46" s="84">
        <f t="shared" si="1"/>
        <v>0</v>
      </c>
      <c r="BQ46" s="84">
        <f t="shared" si="2"/>
        <v>7</v>
      </c>
      <c r="BR46" s="179">
        <f t="shared" si="3"/>
        <v>140.08</v>
      </c>
    </row>
    <row r="47" spans="1:70" ht="12.75">
      <c r="A47" s="47"/>
      <c r="B47" s="215" t="s">
        <v>36</v>
      </c>
      <c r="C47" s="215"/>
      <c r="D47" s="215"/>
      <c r="E47" s="215"/>
      <c r="F47" s="215"/>
      <c r="G47" s="215"/>
      <c r="H47" s="215"/>
      <c r="I47" s="215"/>
      <c r="J47" s="215"/>
      <c r="K47" s="87" t="s">
        <v>241</v>
      </c>
      <c r="L47" s="94">
        <v>0</v>
      </c>
      <c r="M47" s="97" t="s">
        <v>280</v>
      </c>
      <c r="N47" s="94">
        <v>0</v>
      </c>
      <c r="O47" s="100" t="s">
        <v>319</v>
      </c>
      <c r="P47" s="94">
        <v>0</v>
      </c>
      <c r="Q47" s="97" t="s">
        <v>358</v>
      </c>
      <c r="R47" s="94">
        <v>0</v>
      </c>
      <c r="S47" s="94">
        <v>0</v>
      </c>
      <c r="T47" s="94">
        <v>0</v>
      </c>
      <c r="U47" s="94">
        <v>0</v>
      </c>
      <c r="V47" s="94">
        <v>0</v>
      </c>
      <c r="W47" s="94">
        <v>0</v>
      </c>
      <c r="X47" s="94">
        <v>0</v>
      </c>
      <c r="Y47" s="94">
        <v>0</v>
      </c>
      <c r="Z47" s="94">
        <v>0</v>
      </c>
      <c r="AA47" s="94">
        <v>0</v>
      </c>
      <c r="AB47" s="94">
        <v>0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4">
        <v>0</v>
      </c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4">
        <v>0</v>
      </c>
      <c r="AV47" s="94">
        <v>0</v>
      </c>
      <c r="AW47" s="94">
        <v>0</v>
      </c>
      <c r="AX47" s="94">
        <v>0</v>
      </c>
      <c r="AY47" s="94">
        <v>0</v>
      </c>
      <c r="AZ47" s="94">
        <v>0</v>
      </c>
      <c r="BA47" s="94">
        <v>0</v>
      </c>
      <c r="BB47" s="94">
        <v>0</v>
      </c>
      <c r="BC47" s="94">
        <v>0</v>
      </c>
      <c r="BD47" s="94">
        <v>0</v>
      </c>
      <c r="BE47" s="94">
        <v>0</v>
      </c>
      <c r="BF47" s="94">
        <v>0</v>
      </c>
      <c r="BG47" s="177">
        <v>1</v>
      </c>
      <c r="BH47" s="177">
        <v>1</v>
      </c>
      <c r="BI47" s="177">
        <v>41</v>
      </c>
      <c r="BJ47" s="177">
        <v>81.64</v>
      </c>
      <c r="BK47" s="94">
        <v>0</v>
      </c>
      <c r="BL47" s="94">
        <v>0</v>
      </c>
      <c r="BM47" s="94">
        <v>0</v>
      </c>
      <c r="BN47" s="94">
        <v>0</v>
      </c>
      <c r="BO47" s="84">
        <f t="shared" si="0"/>
        <v>1</v>
      </c>
      <c r="BP47" s="84">
        <f t="shared" si="1"/>
        <v>1</v>
      </c>
      <c r="BQ47" s="84">
        <f t="shared" si="2"/>
        <v>41</v>
      </c>
      <c r="BR47" s="179">
        <f t="shared" si="3"/>
        <v>81.64</v>
      </c>
    </row>
    <row r="48" spans="1:70" ht="12.75">
      <c r="A48" s="47"/>
      <c r="B48" s="215" t="s">
        <v>37</v>
      </c>
      <c r="C48" s="215"/>
      <c r="D48" s="215"/>
      <c r="E48" s="215"/>
      <c r="F48" s="215"/>
      <c r="G48" s="215"/>
      <c r="H48" s="215"/>
      <c r="I48" s="215"/>
      <c r="J48" s="215"/>
      <c r="K48" s="87" t="s">
        <v>242</v>
      </c>
      <c r="L48" s="94">
        <v>0</v>
      </c>
      <c r="M48" s="97" t="s">
        <v>281</v>
      </c>
      <c r="N48" s="94">
        <v>0</v>
      </c>
      <c r="O48" s="100" t="s">
        <v>320</v>
      </c>
      <c r="P48" s="94">
        <v>0</v>
      </c>
      <c r="Q48" s="97" t="s">
        <v>359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83">
        <v>1</v>
      </c>
      <c r="AF48" s="83">
        <v>20</v>
      </c>
      <c r="AG48" s="83">
        <v>600</v>
      </c>
      <c r="AH48" s="177">
        <v>30</v>
      </c>
      <c r="AI48" s="83">
        <v>3</v>
      </c>
      <c r="AJ48" s="83">
        <v>4</v>
      </c>
      <c r="AK48" s="83">
        <v>322</v>
      </c>
      <c r="AL48" s="177">
        <v>75.18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177">
        <v>2</v>
      </c>
      <c r="AV48" s="177">
        <v>2</v>
      </c>
      <c r="AW48" s="177">
        <v>120</v>
      </c>
      <c r="AX48" s="177">
        <v>56.6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83">
        <v>10</v>
      </c>
      <c r="BL48" s="83">
        <v>27</v>
      </c>
      <c r="BM48" s="83">
        <v>2060</v>
      </c>
      <c r="BN48" s="177">
        <v>76.98</v>
      </c>
      <c r="BO48" s="84">
        <f t="shared" si="0"/>
        <v>16</v>
      </c>
      <c r="BP48" s="84">
        <f t="shared" si="1"/>
        <v>53</v>
      </c>
      <c r="BQ48" s="84">
        <f t="shared" si="2"/>
        <v>3102</v>
      </c>
      <c r="BR48" s="179">
        <f t="shared" si="3"/>
        <v>238.76</v>
      </c>
    </row>
    <row r="49" spans="1:70" ht="12.75">
      <c r="A49" s="47"/>
      <c r="B49" s="215" t="s">
        <v>38</v>
      </c>
      <c r="C49" s="215"/>
      <c r="D49" s="215"/>
      <c r="E49" s="215"/>
      <c r="F49" s="215"/>
      <c r="G49" s="215"/>
      <c r="H49" s="215"/>
      <c r="I49" s="215"/>
      <c r="J49" s="215"/>
      <c r="K49" s="87" t="s">
        <v>243</v>
      </c>
      <c r="L49" s="94">
        <v>0</v>
      </c>
      <c r="M49" s="97" t="s">
        <v>282</v>
      </c>
      <c r="N49" s="94">
        <v>0</v>
      </c>
      <c r="O49" s="100" t="s">
        <v>321</v>
      </c>
      <c r="P49" s="94">
        <v>0</v>
      </c>
      <c r="Q49" s="97" t="s">
        <v>360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0</v>
      </c>
      <c r="BL49" s="94">
        <v>0</v>
      </c>
      <c r="BM49" s="94">
        <v>0</v>
      </c>
      <c r="BN49" s="94">
        <v>0</v>
      </c>
      <c r="BO49" s="84">
        <f t="shared" si="0"/>
        <v>0</v>
      </c>
      <c r="BP49" s="84">
        <f t="shared" si="1"/>
        <v>0</v>
      </c>
      <c r="BQ49" s="84">
        <f t="shared" si="2"/>
        <v>0</v>
      </c>
      <c r="BR49" s="179">
        <f t="shared" si="3"/>
        <v>0</v>
      </c>
    </row>
    <row r="50" spans="1:70" ht="12.75">
      <c r="A50" s="47"/>
      <c r="B50" s="215" t="s">
        <v>39</v>
      </c>
      <c r="C50" s="215"/>
      <c r="D50" s="215"/>
      <c r="E50" s="215"/>
      <c r="F50" s="215"/>
      <c r="G50" s="215"/>
      <c r="H50" s="215"/>
      <c r="I50" s="215"/>
      <c r="J50" s="215"/>
      <c r="K50" s="87" t="s">
        <v>244</v>
      </c>
      <c r="L50" s="94">
        <v>0</v>
      </c>
      <c r="M50" s="97" t="s">
        <v>283</v>
      </c>
      <c r="N50" s="94">
        <v>0</v>
      </c>
      <c r="O50" s="100" t="s">
        <v>322</v>
      </c>
      <c r="P50" s="94">
        <v>0</v>
      </c>
      <c r="Q50" s="97" t="s">
        <v>361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83">
        <v>2</v>
      </c>
      <c r="BL50" s="83">
        <v>2</v>
      </c>
      <c r="BM50" s="83">
        <v>562</v>
      </c>
      <c r="BN50" s="177">
        <v>275.62</v>
      </c>
      <c r="BO50" s="84">
        <f t="shared" si="0"/>
        <v>2</v>
      </c>
      <c r="BP50" s="84">
        <f t="shared" si="1"/>
        <v>2</v>
      </c>
      <c r="BQ50" s="84">
        <f t="shared" si="2"/>
        <v>562</v>
      </c>
      <c r="BR50" s="179">
        <f t="shared" si="3"/>
        <v>275.62</v>
      </c>
    </row>
    <row r="51" spans="1:70" ht="12.75">
      <c r="A51" s="47"/>
      <c r="B51" s="215" t="s">
        <v>40</v>
      </c>
      <c r="C51" s="215"/>
      <c r="D51" s="215"/>
      <c r="E51" s="215"/>
      <c r="F51" s="215"/>
      <c r="G51" s="215"/>
      <c r="H51" s="215"/>
      <c r="I51" s="215"/>
      <c r="J51" s="215"/>
      <c r="K51" s="87" t="s">
        <v>245</v>
      </c>
      <c r="L51" s="94">
        <v>0</v>
      </c>
      <c r="M51" s="97" t="s">
        <v>284</v>
      </c>
      <c r="N51" s="94">
        <v>0</v>
      </c>
      <c r="O51" s="100" t="s">
        <v>323</v>
      </c>
      <c r="P51" s="94">
        <v>0</v>
      </c>
      <c r="Q51" s="97" t="s">
        <v>362</v>
      </c>
      <c r="R51" s="94">
        <v>0</v>
      </c>
      <c r="S51" s="89">
        <v>3</v>
      </c>
      <c r="T51" s="89">
        <v>1</v>
      </c>
      <c r="U51" s="89">
        <v>9</v>
      </c>
      <c r="V51" s="177">
        <v>6.16</v>
      </c>
      <c r="W51" s="94">
        <v>0</v>
      </c>
      <c r="X51" s="94">
        <v>0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  <c r="AD51" s="94">
        <v>0</v>
      </c>
      <c r="AE51" s="94">
        <v>0</v>
      </c>
      <c r="AF51" s="94">
        <v>0</v>
      </c>
      <c r="AG51" s="94">
        <v>0</v>
      </c>
      <c r="AH51" s="94">
        <v>0</v>
      </c>
      <c r="AI51" s="83">
        <v>1</v>
      </c>
      <c r="AJ51" s="83">
        <v>3</v>
      </c>
      <c r="AK51" s="83">
        <v>45</v>
      </c>
      <c r="AL51" s="177">
        <v>18</v>
      </c>
      <c r="AM51" s="94">
        <v>0</v>
      </c>
      <c r="AN51" s="94">
        <v>0</v>
      </c>
      <c r="AO51" s="94">
        <v>0</v>
      </c>
      <c r="AP51" s="94">
        <v>0</v>
      </c>
      <c r="AQ51" s="94">
        <v>0</v>
      </c>
      <c r="AR51" s="94">
        <v>0</v>
      </c>
      <c r="AS51" s="94">
        <v>0</v>
      </c>
      <c r="AT51" s="94">
        <v>0</v>
      </c>
      <c r="AU51" s="177">
        <v>2</v>
      </c>
      <c r="AV51" s="177">
        <v>0</v>
      </c>
      <c r="AW51" s="177">
        <v>2</v>
      </c>
      <c r="AX51" s="177">
        <v>8.33</v>
      </c>
      <c r="AY51" s="94">
        <v>0</v>
      </c>
      <c r="AZ51" s="94">
        <v>0</v>
      </c>
      <c r="BA51" s="94">
        <v>0</v>
      </c>
      <c r="BB51" s="94">
        <v>0</v>
      </c>
      <c r="BC51" s="177">
        <v>1</v>
      </c>
      <c r="BD51" s="177">
        <v>0</v>
      </c>
      <c r="BE51" s="177">
        <v>0</v>
      </c>
      <c r="BF51" s="177">
        <v>12.5</v>
      </c>
      <c r="BG51" s="94">
        <v>0</v>
      </c>
      <c r="BH51" s="94">
        <v>0</v>
      </c>
      <c r="BI51" s="94">
        <v>0</v>
      </c>
      <c r="BJ51" s="94">
        <v>0</v>
      </c>
      <c r="BK51" s="94">
        <v>0</v>
      </c>
      <c r="BL51" s="94">
        <v>0</v>
      </c>
      <c r="BM51" s="94">
        <v>0</v>
      </c>
      <c r="BN51" s="94">
        <v>0</v>
      </c>
      <c r="BO51" s="84">
        <f t="shared" si="0"/>
        <v>7</v>
      </c>
      <c r="BP51" s="84">
        <f t="shared" si="1"/>
        <v>4</v>
      </c>
      <c r="BQ51" s="84">
        <f t="shared" si="2"/>
        <v>56</v>
      </c>
      <c r="BR51" s="179">
        <f t="shared" si="3"/>
        <v>44.99</v>
      </c>
    </row>
    <row r="52" spans="1:70" ht="12.75">
      <c r="A52" s="47"/>
      <c r="B52" s="215" t="s">
        <v>41</v>
      </c>
      <c r="C52" s="215"/>
      <c r="D52" s="215"/>
      <c r="E52" s="215"/>
      <c r="F52" s="215"/>
      <c r="G52" s="215"/>
      <c r="H52" s="215"/>
      <c r="I52" s="215"/>
      <c r="J52" s="215"/>
      <c r="K52" s="87" t="s">
        <v>246</v>
      </c>
      <c r="L52" s="94">
        <v>111</v>
      </c>
      <c r="M52" s="97" t="s">
        <v>285</v>
      </c>
      <c r="N52" s="94">
        <v>444</v>
      </c>
      <c r="O52" s="100" t="s">
        <v>324</v>
      </c>
      <c r="P52" s="102">
        <v>4210</v>
      </c>
      <c r="Q52" s="97" t="s">
        <v>363</v>
      </c>
      <c r="R52" s="177">
        <v>9.48</v>
      </c>
      <c r="S52" s="89">
        <v>31</v>
      </c>
      <c r="T52" s="89">
        <v>24</v>
      </c>
      <c r="U52" s="89">
        <v>160</v>
      </c>
      <c r="V52" s="177">
        <v>6.79</v>
      </c>
      <c r="W52" s="89">
        <v>21</v>
      </c>
      <c r="X52" s="89">
        <v>16</v>
      </c>
      <c r="Y52" s="89">
        <v>228</v>
      </c>
      <c r="Z52" s="177">
        <v>13.95</v>
      </c>
      <c r="AA52" s="89">
        <v>4</v>
      </c>
      <c r="AB52" s="89">
        <v>1</v>
      </c>
      <c r="AC52" s="89">
        <v>13</v>
      </c>
      <c r="AD52" s="177">
        <v>8.68</v>
      </c>
      <c r="AE52" s="83">
        <v>86</v>
      </c>
      <c r="AF52" s="83">
        <v>55</v>
      </c>
      <c r="AG52" s="83">
        <v>544</v>
      </c>
      <c r="AH52" s="177">
        <v>9.84</v>
      </c>
      <c r="AI52" s="83">
        <v>20</v>
      </c>
      <c r="AJ52" s="83">
        <v>14</v>
      </c>
      <c r="AK52" s="83">
        <v>92</v>
      </c>
      <c r="AL52" s="177">
        <v>6.5</v>
      </c>
      <c r="AM52" s="83">
        <v>8</v>
      </c>
      <c r="AN52" s="83">
        <v>8</v>
      </c>
      <c r="AO52" s="83">
        <v>34</v>
      </c>
      <c r="AP52" s="177">
        <v>4.22</v>
      </c>
      <c r="AQ52" s="177">
        <v>41</v>
      </c>
      <c r="AR52" s="177">
        <v>53</v>
      </c>
      <c r="AS52" s="177">
        <v>534</v>
      </c>
      <c r="AT52" s="177">
        <v>10.11</v>
      </c>
      <c r="AU52" s="177">
        <v>478</v>
      </c>
      <c r="AV52" s="177">
        <v>231</v>
      </c>
      <c r="AW52" s="177">
        <v>2640</v>
      </c>
      <c r="AX52" s="177">
        <v>11.43</v>
      </c>
      <c r="AY52" s="177">
        <v>5</v>
      </c>
      <c r="AZ52" s="177">
        <v>6</v>
      </c>
      <c r="BA52" s="177">
        <v>47</v>
      </c>
      <c r="BB52" s="177">
        <v>7.51</v>
      </c>
      <c r="BC52" s="177">
        <v>67</v>
      </c>
      <c r="BD52" s="177">
        <v>44</v>
      </c>
      <c r="BE52" s="177">
        <v>348</v>
      </c>
      <c r="BF52" s="177">
        <v>7.82</v>
      </c>
      <c r="BG52" s="177">
        <v>761</v>
      </c>
      <c r="BH52" s="177">
        <v>393</v>
      </c>
      <c r="BI52" s="177">
        <v>4324</v>
      </c>
      <c r="BJ52" s="177">
        <v>10.99</v>
      </c>
      <c r="BK52" s="83">
        <v>4</v>
      </c>
      <c r="BL52" s="83">
        <v>6</v>
      </c>
      <c r="BM52" s="83">
        <v>136</v>
      </c>
      <c r="BN52" s="177">
        <v>22.15</v>
      </c>
      <c r="BO52" s="84">
        <f t="shared" si="0"/>
        <v>1637</v>
      </c>
      <c r="BP52" s="84">
        <f t="shared" si="1"/>
        <v>1295</v>
      </c>
      <c r="BQ52" s="84">
        <f t="shared" si="2"/>
        <v>13310</v>
      </c>
      <c r="BR52" s="179">
        <f t="shared" si="3"/>
        <v>129.47</v>
      </c>
    </row>
    <row r="53" spans="1:70" ht="12.75">
      <c r="A53" s="47"/>
      <c r="B53" s="215" t="s">
        <v>42</v>
      </c>
      <c r="C53" s="215"/>
      <c r="D53" s="215"/>
      <c r="E53" s="215"/>
      <c r="F53" s="215"/>
      <c r="G53" s="215"/>
      <c r="H53" s="215"/>
      <c r="I53" s="215"/>
      <c r="J53" s="215"/>
      <c r="K53" s="87" t="s">
        <v>247</v>
      </c>
      <c r="L53" s="94">
        <v>1</v>
      </c>
      <c r="M53" s="97" t="s">
        <v>286</v>
      </c>
      <c r="N53" s="94">
        <v>0</v>
      </c>
      <c r="O53" s="100" t="s">
        <v>325</v>
      </c>
      <c r="P53" s="102">
        <v>1</v>
      </c>
      <c r="Q53" s="97" t="s">
        <v>364</v>
      </c>
      <c r="R53" s="177">
        <v>8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0</v>
      </c>
      <c r="AD53" s="94">
        <v>0</v>
      </c>
      <c r="AE53" s="94">
        <v>0</v>
      </c>
      <c r="AF53" s="94">
        <v>0</v>
      </c>
      <c r="AG53" s="94">
        <v>0</v>
      </c>
      <c r="AH53" s="94">
        <v>0</v>
      </c>
      <c r="AI53" s="94">
        <v>0</v>
      </c>
      <c r="AJ53" s="94">
        <v>0</v>
      </c>
      <c r="AK53" s="94">
        <v>0</v>
      </c>
      <c r="AL53" s="94">
        <v>0</v>
      </c>
      <c r="AM53" s="94">
        <v>0</v>
      </c>
      <c r="AN53" s="94">
        <v>0</v>
      </c>
      <c r="AO53" s="94">
        <v>0</v>
      </c>
      <c r="AP53" s="94">
        <v>0</v>
      </c>
      <c r="AQ53" s="94">
        <v>0</v>
      </c>
      <c r="AR53" s="94">
        <v>0</v>
      </c>
      <c r="AS53" s="94">
        <v>0</v>
      </c>
      <c r="AT53" s="94">
        <v>0</v>
      </c>
      <c r="AU53" s="94">
        <v>0</v>
      </c>
      <c r="AV53" s="94">
        <v>0</v>
      </c>
      <c r="AW53" s="94">
        <v>0</v>
      </c>
      <c r="AX53" s="94">
        <v>0</v>
      </c>
      <c r="AY53" s="94">
        <v>0</v>
      </c>
      <c r="AZ53" s="94">
        <v>0</v>
      </c>
      <c r="BA53" s="94">
        <v>0</v>
      </c>
      <c r="BB53" s="94">
        <v>0</v>
      </c>
      <c r="BC53" s="94">
        <v>0</v>
      </c>
      <c r="BD53" s="94">
        <v>0</v>
      </c>
      <c r="BE53" s="94">
        <v>0</v>
      </c>
      <c r="BF53" s="94">
        <v>0</v>
      </c>
      <c r="BG53" s="94">
        <v>0</v>
      </c>
      <c r="BH53" s="94">
        <v>0</v>
      </c>
      <c r="BI53" s="94">
        <v>0</v>
      </c>
      <c r="BJ53" s="94">
        <v>0</v>
      </c>
      <c r="BK53" s="94">
        <v>0</v>
      </c>
      <c r="BL53" s="94">
        <v>0</v>
      </c>
      <c r="BM53" s="94">
        <v>0</v>
      </c>
      <c r="BN53" s="94">
        <v>0</v>
      </c>
      <c r="BO53" s="84">
        <f t="shared" si="0"/>
        <v>1</v>
      </c>
      <c r="BP53" s="84">
        <f t="shared" si="1"/>
        <v>0</v>
      </c>
      <c r="BQ53" s="84">
        <f t="shared" si="2"/>
        <v>1</v>
      </c>
      <c r="BR53" s="179">
        <f t="shared" si="3"/>
        <v>8</v>
      </c>
    </row>
    <row r="54" spans="1:70" ht="12.75">
      <c r="A54" s="47"/>
      <c r="B54" s="215" t="s">
        <v>43</v>
      </c>
      <c r="C54" s="215"/>
      <c r="D54" s="215"/>
      <c r="E54" s="215"/>
      <c r="F54" s="215"/>
      <c r="G54" s="215"/>
      <c r="H54" s="215"/>
      <c r="I54" s="215"/>
      <c r="J54" s="215"/>
      <c r="K54" s="87" t="s">
        <v>248</v>
      </c>
      <c r="L54" s="94">
        <v>0</v>
      </c>
      <c r="M54" s="97" t="s">
        <v>287</v>
      </c>
      <c r="N54" s="94">
        <v>0</v>
      </c>
      <c r="O54" s="100" t="s">
        <v>326</v>
      </c>
      <c r="P54" s="94">
        <v>0</v>
      </c>
      <c r="Q54" s="97" t="s">
        <v>365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  <c r="AD54" s="94">
        <v>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4">
        <v>0</v>
      </c>
      <c r="AN54" s="94">
        <v>0</v>
      </c>
      <c r="AO54" s="94">
        <v>0</v>
      </c>
      <c r="AP54" s="94">
        <v>0</v>
      </c>
      <c r="AQ54" s="94">
        <v>0</v>
      </c>
      <c r="AR54" s="94">
        <v>0</v>
      </c>
      <c r="AS54" s="94">
        <v>0</v>
      </c>
      <c r="AT54" s="94">
        <v>0</v>
      </c>
      <c r="AU54" s="94">
        <v>0</v>
      </c>
      <c r="AV54" s="94">
        <v>0</v>
      </c>
      <c r="AW54" s="94">
        <v>0</v>
      </c>
      <c r="AX54" s="94">
        <v>0</v>
      </c>
      <c r="AY54" s="94">
        <v>0</v>
      </c>
      <c r="AZ54" s="94">
        <v>0</v>
      </c>
      <c r="BA54" s="94">
        <v>0</v>
      </c>
      <c r="BB54" s="94">
        <v>0</v>
      </c>
      <c r="BC54" s="94">
        <v>0</v>
      </c>
      <c r="BD54" s="94">
        <v>0</v>
      </c>
      <c r="BE54" s="94">
        <v>0</v>
      </c>
      <c r="BF54" s="94">
        <v>0</v>
      </c>
      <c r="BG54" s="94">
        <v>0</v>
      </c>
      <c r="BH54" s="94">
        <v>0</v>
      </c>
      <c r="BI54" s="94">
        <v>0</v>
      </c>
      <c r="BJ54" s="94">
        <v>0</v>
      </c>
      <c r="BK54" s="94">
        <v>0</v>
      </c>
      <c r="BL54" s="94">
        <v>0</v>
      </c>
      <c r="BM54" s="94">
        <v>0</v>
      </c>
      <c r="BN54" s="94">
        <v>0</v>
      </c>
      <c r="BO54" s="84">
        <f t="shared" si="0"/>
        <v>0</v>
      </c>
      <c r="BP54" s="84">
        <f t="shared" si="1"/>
        <v>0</v>
      </c>
      <c r="BQ54" s="84">
        <f t="shared" si="2"/>
        <v>0</v>
      </c>
      <c r="BR54" s="179">
        <f t="shared" si="3"/>
        <v>0</v>
      </c>
    </row>
    <row r="55" spans="1:70" ht="12.75">
      <c r="A55" s="47"/>
      <c r="B55" s="215" t="s">
        <v>44</v>
      </c>
      <c r="C55" s="215"/>
      <c r="D55" s="215"/>
      <c r="E55" s="215"/>
      <c r="F55" s="215"/>
      <c r="G55" s="215"/>
      <c r="H55" s="215"/>
      <c r="I55" s="215"/>
      <c r="J55" s="215"/>
      <c r="K55" s="87" t="s">
        <v>249</v>
      </c>
      <c r="L55" s="94">
        <v>0</v>
      </c>
      <c r="M55" s="97" t="s">
        <v>288</v>
      </c>
      <c r="N55" s="94">
        <v>0</v>
      </c>
      <c r="O55" s="100" t="s">
        <v>327</v>
      </c>
      <c r="P55" s="94">
        <v>0</v>
      </c>
      <c r="Q55" s="97" t="s">
        <v>366</v>
      </c>
      <c r="R55" s="94">
        <v>0</v>
      </c>
      <c r="S55" s="94">
        <v>0</v>
      </c>
      <c r="T55" s="94">
        <v>0</v>
      </c>
      <c r="U55" s="94">
        <v>0</v>
      </c>
      <c r="V55" s="94">
        <v>0</v>
      </c>
      <c r="W55" s="94">
        <v>0</v>
      </c>
      <c r="X55" s="94">
        <v>0</v>
      </c>
      <c r="Y55" s="94">
        <v>0</v>
      </c>
      <c r="Z55" s="94">
        <v>0</v>
      </c>
      <c r="AA55" s="94">
        <v>0</v>
      </c>
      <c r="AB55" s="94">
        <v>0</v>
      </c>
      <c r="AC55" s="94">
        <v>0</v>
      </c>
      <c r="AD55" s="94">
        <v>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4">
        <v>0</v>
      </c>
      <c r="AN55" s="94">
        <v>0</v>
      </c>
      <c r="AO55" s="94">
        <v>0</v>
      </c>
      <c r="AP55" s="94">
        <v>0</v>
      </c>
      <c r="AQ55" s="94">
        <v>0</v>
      </c>
      <c r="AR55" s="94">
        <v>0</v>
      </c>
      <c r="AS55" s="94">
        <v>0</v>
      </c>
      <c r="AT55" s="94">
        <v>0</v>
      </c>
      <c r="AU55" s="94">
        <v>0</v>
      </c>
      <c r="AV55" s="94">
        <v>0</v>
      </c>
      <c r="AW55" s="94">
        <v>0</v>
      </c>
      <c r="AX55" s="94">
        <v>0</v>
      </c>
      <c r="AY55" s="94">
        <v>0</v>
      </c>
      <c r="AZ55" s="94">
        <v>0</v>
      </c>
      <c r="BA55" s="94">
        <v>0</v>
      </c>
      <c r="BB55" s="94">
        <v>0</v>
      </c>
      <c r="BC55" s="94">
        <v>0</v>
      </c>
      <c r="BD55" s="94">
        <v>0</v>
      </c>
      <c r="BE55" s="94">
        <v>0</v>
      </c>
      <c r="BF55" s="94">
        <v>0</v>
      </c>
      <c r="BG55" s="94">
        <v>0</v>
      </c>
      <c r="BH55" s="94">
        <v>0</v>
      </c>
      <c r="BI55" s="94">
        <v>0</v>
      </c>
      <c r="BJ55" s="94">
        <v>0</v>
      </c>
      <c r="BK55" s="94">
        <v>0</v>
      </c>
      <c r="BL55" s="94">
        <v>0</v>
      </c>
      <c r="BM55" s="94">
        <v>0</v>
      </c>
      <c r="BN55" s="94">
        <v>0</v>
      </c>
      <c r="BO55" s="84">
        <f t="shared" si="0"/>
        <v>0</v>
      </c>
      <c r="BP55" s="84">
        <f t="shared" si="1"/>
        <v>0</v>
      </c>
      <c r="BQ55" s="84">
        <f t="shared" si="2"/>
        <v>0</v>
      </c>
      <c r="BR55" s="179">
        <f t="shared" si="3"/>
        <v>0</v>
      </c>
    </row>
    <row r="56" spans="1:70" ht="12.75">
      <c r="A56" s="47"/>
      <c r="B56" s="215" t="s">
        <v>45</v>
      </c>
      <c r="C56" s="215"/>
      <c r="D56" s="215"/>
      <c r="E56" s="215"/>
      <c r="F56" s="215"/>
      <c r="G56" s="215"/>
      <c r="H56" s="215"/>
      <c r="I56" s="215"/>
      <c r="J56" s="215"/>
      <c r="K56" s="87" t="s">
        <v>250</v>
      </c>
      <c r="L56" s="94">
        <v>0</v>
      </c>
      <c r="M56" s="97" t="s">
        <v>289</v>
      </c>
      <c r="N56" s="94">
        <v>0</v>
      </c>
      <c r="O56" s="100" t="s">
        <v>328</v>
      </c>
      <c r="P56" s="94">
        <v>0</v>
      </c>
      <c r="Q56" s="97" t="s">
        <v>367</v>
      </c>
      <c r="R56" s="94">
        <v>0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  <c r="AD56" s="94">
        <v>0</v>
      </c>
      <c r="AE56" s="94">
        <v>0</v>
      </c>
      <c r="AF56" s="94">
        <v>0</v>
      </c>
      <c r="AG56" s="94">
        <v>0</v>
      </c>
      <c r="AH56" s="94">
        <v>0</v>
      </c>
      <c r="AI56" s="94">
        <v>0</v>
      </c>
      <c r="AJ56" s="94">
        <v>0</v>
      </c>
      <c r="AK56" s="94">
        <v>0</v>
      </c>
      <c r="AL56" s="94">
        <v>0</v>
      </c>
      <c r="AM56" s="94">
        <v>0</v>
      </c>
      <c r="AN56" s="94">
        <v>0</v>
      </c>
      <c r="AO56" s="94">
        <v>0</v>
      </c>
      <c r="AP56" s="94">
        <v>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4">
        <v>0</v>
      </c>
      <c r="AW56" s="94">
        <v>0</v>
      </c>
      <c r="AX56" s="94">
        <v>0</v>
      </c>
      <c r="AY56" s="94">
        <v>0</v>
      </c>
      <c r="AZ56" s="94">
        <v>0</v>
      </c>
      <c r="BA56" s="94">
        <v>0</v>
      </c>
      <c r="BB56" s="94">
        <v>0</v>
      </c>
      <c r="BC56" s="177">
        <v>1</v>
      </c>
      <c r="BD56" s="177">
        <v>0</v>
      </c>
      <c r="BE56" s="177">
        <v>2</v>
      </c>
      <c r="BF56" s="177">
        <v>16.67</v>
      </c>
      <c r="BG56" s="177">
        <v>1</v>
      </c>
      <c r="BH56" s="177">
        <v>0</v>
      </c>
      <c r="BI56" s="177">
        <v>1</v>
      </c>
      <c r="BJ56" s="177">
        <v>14.29</v>
      </c>
      <c r="BK56" s="94">
        <v>0</v>
      </c>
      <c r="BL56" s="94">
        <v>0</v>
      </c>
      <c r="BM56" s="94">
        <v>0</v>
      </c>
      <c r="BN56" s="94">
        <v>0</v>
      </c>
      <c r="BO56" s="84">
        <f t="shared" si="0"/>
        <v>2</v>
      </c>
      <c r="BP56" s="84">
        <f t="shared" si="1"/>
        <v>0</v>
      </c>
      <c r="BQ56" s="84">
        <f t="shared" si="2"/>
        <v>3</v>
      </c>
      <c r="BR56" s="179">
        <f t="shared" si="3"/>
        <v>30.96</v>
      </c>
    </row>
    <row r="57" spans="1:70" ht="12.75">
      <c r="A57" s="47"/>
      <c r="B57" s="215" t="s">
        <v>46</v>
      </c>
      <c r="C57" s="215"/>
      <c r="D57" s="215"/>
      <c r="E57" s="215"/>
      <c r="F57" s="215"/>
      <c r="G57" s="215"/>
      <c r="H57" s="215"/>
      <c r="I57" s="215"/>
      <c r="J57" s="215"/>
      <c r="K57" s="87" t="s">
        <v>251</v>
      </c>
      <c r="L57" s="94">
        <v>0</v>
      </c>
      <c r="M57" s="97" t="s">
        <v>290</v>
      </c>
      <c r="N57" s="94">
        <v>0</v>
      </c>
      <c r="O57" s="100" t="s">
        <v>329</v>
      </c>
      <c r="P57" s="94">
        <v>0</v>
      </c>
      <c r="Q57" s="97" t="s">
        <v>368</v>
      </c>
      <c r="R57" s="94">
        <v>0</v>
      </c>
      <c r="S57" s="94">
        <v>0</v>
      </c>
      <c r="T57" s="94">
        <v>0</v>
      </c>
      <c r="U57" s="94">
        <v>0</v>
      </c>
      <c r="V57" s="94">
        <v>0</v>
      </c>
      <c r="W57" s="94">
        <v>0</v>
      </c>
      <c r="X57" s="94">
        <v>0</v>
      </c>
      <c r="Y57" s="94">
        <v>0</v>
      </c>
      <c r="Z57" s="94">
        <v>0</v>
      </c>
      <c r="AA57" s="94">
        <v>0</v>
      </c>
      <c r="AB57" s="94">
        <v>0</v>
      </c>
      <c r="AC57" s="94">
        <v>0</v>
      </c>
      <c r="AD57" s="94">
        <v>0</v>
      </c>
      <c r="AE57" s="94">
        <v>0</v>
      </c>
      <c r="AF57" s="94">
        <v>0</v>
      </c>
      <c r="AG57" s="94">
        <v>0</v>
      </c>
      <c r="AH57" s="94">
        <v>0</v>
      </c>
      <c r="AI57" s="94">
        <v>0</v>
      </c>
      <c r="AJ57" s="94">
        <v>0</v>
      </c>
      <c r="AK57" s="94">
        <v>0</v>
      </c>
      <c r="AL57" s="94">
        <v>0</v>
      </c>
      <c r="AM57" s="94">
        <v>0</v>
      </c>
      <c r="AN57" s="94">
        <v>0</v>
      </c>
      <c r="AO57" s="94">
        <v>0</v>
      </c>
      <c r="AP57" s="94">
        <v>0</v>
      </c>
      <c r="AQ57" s="94">
        <v>0</v>
      </c>
      <c r="AR57" s="94">
        <v>0</v>
      </c>
      <c r="AS57" s="94">
        <v>0</v>
      </c>
      <c r="AT57" s="94">
        <v>0</v>
      </c>
      <c r="AU57" s="94">
        <v>0</v>
      </c>
      <c r="AV57" s="94">
        <v>0</v>
      </c>
      <c r="AW57" s="94">
        <v>0</v>
      </c>
      <c r="AX57" s="94">
        <v>0</v>
      </c>
      <c r="AY57" s="94">
        <v>0</v>
      </c>
      <c r="AZ57" s="94">
        <v>0</v>
      </c>
      <c r="BA57" s="94">
        <v>0</v>
      </c>
      <c r="BB57" s="94">
        <v>0</v>
      </c>
      <c r="BC57" s="94">
        <v>0</v>
      </c>
      <c r="BD57" s="94">
        <v>0</v>
      </c>
      <c r="BE57" s="94">
        <v>0</v>
      </c>
      <c r="BF57" s="94">
        <v>0</v>
      </c>
      <c r="BG57" s="94">
        <v>0</v>
      </c>
      <c r="BH57" s="94">
        <v>0</v>
      </c>
      <c r="BI57" s="94">
        <v>0</v>
      </c>
      <c r="BJ57" s="94">
        <v>0</v>
      </c>
      <c r="BK57" s="94">
        <v>0</v>
      </c>
      <c r="BL57" s="94">
        <v>0</v>
      </c>
      <c r="BM57" s="94">
        <v>0</v>
      </c>
      <c r="BN57" s="94">
        <v>0</v>
      </c>
      <c r="BO57" s="84">
        <f t="shared" si="0"/>
        <v>0</v>
      </c>
      <c r="BP57" s="84">
        <f t="shared" si="1"/>
        <v>0</v>
      </c>
      <c r="BQ57" s="84">
        <f t="shared" si="2"/>
        <v>0</v>
      </c>
      <c r="BR57" s="179">
        <f t="shared" si="3"/>
        <v>0</v>
      </c>
    </row>
    <row r="58" spans="1:70" ht="12.75">
      <c r="A58" s="47"/>
      <c r="B58" s="215" t="s">
        <v>47</v>
      </c>
      <c r="C58" s="215"/>
      <c r="D58" s="215"/>
      <c r="E58" s="215"/>
      <c r="F58" s="215"/>
      <c r="G58" s="215"/>
      <c r="H58" s="215"/>
      <c r="I58" s="215"/>
      <c r="J58" s="215"/>
      <c r="K58" s="87" t="s">
        <v>252</v>
      </c>
      <c r="L58" s="94">
        <v>0</v>
      </c>
      <c r="M58" s="97" t="s">
        <v>291</v>
      </c>
      <c r="N58" s="94">
        <v>0</v>
      </c>
      <c r="O58" s="100" t="s">
        <v>330</v>
      </c>
      <c r="P58" s="94">
        <v>0</v>
      </c>
      <c r="Q58" s="97" t="s">
        <v>369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  <c r="AD58" s="94">
        <v>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4">
        <v>0</v>
      </c>
      <c r="AN58" s="94">
        <v>0</v>
      </c>
      <c r="AO58" s="94">
        <v>0</v>
      </c>
      <c r="AP58" s="94">
        <v>0</v>
      </c>
      <c r="AQ58" s="94">
        <v>0</v>
      </c>
      <c r="AR58" s="94">
        <v>0</v>
      </c>
      <c r="AS58" s="94">
        <v>0</v>
      </c>
      <c r="AT58" s="94">
        <v>0</v>
      </c>
      <c r="AU58" s="94">
        <v>0</v>
      </c>
      <c r="AV58" s="94">
        <v>0</v>
      </c>
      <c r="AW58" s="94">
        <v>0</v>
      </c>
      <c r="AX58" s="94">
        <v>0</v>
      </c>
      <c r="AY58" s="94">
        <v>0</v>
      </c>
      <c r="AZ58" s="94">
        <v>0</v>
      </c>
      <c r="BA58" s="94">
        <v>0</v>
      </c>
      <c r="BB58" s="94">
        <v>0</v>
      </c>
      <c r="BC58" s="94">
        <v>0</v>
      </c>
      <c r="BD58" s="94">
        <v>0</v>
      </c>
      <c r="BE58" s="94">
        <v>0</v>
      </c>
      <c r="BF58" s="94">
        <v>0</v>
      </c>
      <c r="BG58" s="94">
        <v>0</v>
      </c>
      <c r="BH58" s="94">
        <v>0</v>
      </c>
      <c r="BI58" s="94">
        <v>0</v>
      </c>
      <c r="BJ58" s="94">
        <v>0</v>
      </c>
      <c r="BK58" s="94">
        <v>0</v>
      </c>
      <c r="BL58" s="94">
        <v>0</v>
      </c>
      <c r="BM58" s="94">
        <v>0</v>
      </c>
      <c r="BN58" s="94">
        <v>0</v>
      </c>
      <c r="BO58" s="84">
        <f t="shared" si="0"/>
        <v>0</v>
      </c>
      <c r="BP58" s="84">
        <f t="shared" si="1"/>
        <v>0</v>
      </c>
      <c r="BQ58" s="84">
        <f t="shared" si="2"/>
        <v>0</v>
      </c>
      <c r="BR58" s="179">
        <f t="shared" si="3"/>
        <v>0</v>
      </c>
    </row>
    <row r="59" spans="1:70" ht="12.75" customHeight="1">
      <c r="A59" s="47"/>
      <c r="B59" s="215" t="s">
        <v>48</v>
      </c>
      <c r="C59" s="215"/>
      <c r="D59" s="215"/>
      <c r="E59" s="215"/>
      <c r="F59" s="215"/>
      <c r="G59" s="215"/>
      <c r="H59" s="215"/>
      <c r="I59" s="215"/>
      <c r="J59" s="215"/>
      <c r="K59" s="87" t="s">
        <v>253</v>
      </c>
      <c r="L59" s="94">
        <v>0</v>
      </c>
      <c r="M59" s="97" t="s">
        <v>292</v>
      </c>
      <c r="N59" s="94">
        <v>0</v>
      </c>
      <c r="O59" s="100" t="s">
        <v>331</v>
      </c>
      <c r="P59" s="94">
        <v>0</v>
      </c>
      <c r="Q59" s="97" t="s">
        <v>370</v>
      </c>
      <c r="R59" s="94">
        <v>0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  <c r="AD59" s="94">
        <v>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4">
        <v>0</v>
      </c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4">
        <v>0</v>
      </c>
      <c r="AV59" s="94">
        <v>0</v>
      </c>
      <c r="AW59" s="94">
        <v>0</v>
      </c>
      <c r="AX59" s="94">
        <v>0</v>
      </c>
      <c r="AY59" s="94">
        <v>0</v>
      </c>
      <c r="AZ59" s="94">
        <v>0</v>
      </c>
      <c r="BA59" s="94">
        <v>0</v>
      </c>
      <c r="BB59" s="94">
        <v>0</v>
      </c>
      <c r="BC59" s="94">
        <v>0</v>
      </c>
      <c r="BD59" s="94">
        <v>0</v>
      </c>
      <c r="BE59" s="94">
        <v>0</v>
      </c>
      <c r="BF59" s="94">
        <v>0</v>
      </c>
      <c r="BG59" s="94">
        <v>0</v>
      </c>
      <c r="BH59" s="94">
        <v>0</v>
      </c>
      <c r="BI59" s="94">
        <v>0</v>
      </c>
      <c r="BJ59" s="94">
        <v>0</v>
      </c>
      <c r="BK59" s="94">
        <v>0</v>
      </c>
      <c r="BL59" s="94">
        <v>0</v>
      </c>
      <c r="BM59" s="94">
        <v>0</v>
      </c>
      <c r="BN59" s="94">
        <v>0</v>
      </c>
      <c r="BO59" s="84">
        <f t="shared" si="0"/>
        <v>0</v>
      </c>
      <c r="BP59" s="84">
        <f t="shared" si="1"/>
        <v>0</v>
      </c>
      <c r="BQ59" s="84">
        <f t="shared" si="2"/>
        <v>0</v>
      </c>
      <c r="BR59" s="179">
        <f t="shared" si="3"/>
        <v>0</v>
      </c>
    </row>
    <row r="60" spans="1:70" ht="12.75">
      <c r="A60" s="47"/>
      <c r="B60" s="215" t="s">
        <v>49</v>
      </c>
      <c r="C60" s="215"/>
      <c r="D60" s="215"/>
      <c r="E60" s="215"/>
      <c r="F60" s="215"/>
      <c r="G60" s="215"/>
      <c r="H60" s="215"/>
      <c r="I60" s="215"/>
      <c r="J60" s="215"/>
      <c r="K60" s="87" t="s">
        <v>254</v>
      </c>
      <c r="L60" s="94">
        <v>0</v>
      </c>
      <c r="M60" s="97" t="s">
        <v>293</v>
      </c>
      <c r="N60" s="94">
        <v>0</v>
      </c>
      <c r="O60" s="100" t="s">
        <v>332</v>
      </c>
      <c r="P60" s="94">
        <v>0</v>
      </c>
      <c r="Q60" s="97" t="s">
        <v>371</v>
      </c>
      <c r="R60" s="94">
        <v>0</v>
      </c>
      <c r="S60" s="94">
        <v>0</v>
      </c>
      <c r="T60" s="94">
        <v>0</v>
      </c>
      <c r="U60" s="94">
        <v>0</v>
      </c>
      <c r="V60" s="94">
        <v>0</v>
      </c>
      <c r="W60" s="94">
        <v>0</v>
      </c>
      <c r="X60" s="94">
        <v>0</v>
      </c>
      <c r="Y60" s="94">
        <v>0</v>
      </c>
      <c r="Z60" s="94">
        <v>0</v>
      </c>
      <c r="AA60" s="94">
        <v>0</v>
      </c>
      <c r="AB60" s="94">
        <v>0</v>
      </c>
      <c r="AC60" s="94">
        <v>0</v>
      </c>
      <c r="AD60" s="94">
        <v>0</v>
      </c>
      <c r="AE60" s="94">
        <v>0</v>
      </c>
      <c r="AF60" s="94">
        <v>0</v>
      </c>
      <c r="AG60" s="94">
        <v>0</v>
      </c>
      <c r="AH60" s="94">
        <v>0</v>
      </c>
      <c r="AI60" s="94">
        <v>0</v>
      </c>
      <c r="AJ60" s="94">
        <v>0</v>
      </c>
      <c r="AK60" s="94">
        <v>0</v>
      </c>
      <c r="AL60" s="94">
        <v>0</v>
      </c>
      <c r="AM60" s="94">
        <v>0</v>
      </c>
      <c r="AN60" s="94">
        <v>0</v>
      </c>
      <c r="AO60" s="94">
        <v>0</v>
      </c>
      <c r="AP60" s="94">
        <v>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4">
        <v>0</v>
      </c>
      <c r="AW60" s="94">
        <v>0</v>
      </c>
      <c r="AX60" s="94">
        <v>0</v>
      </c>
      <c r="AY60" s="94">
        <v>0</v>
      </c>
      <c r="AZ60" s="94">
        <v>0</v>
      </c>
      <c r="BA60" s="94">
        <v>0</v>
      </c>
      <c r="BB60" s="94">
        <v>0</v>
      </c>
      <c r="BC60" s="94">
        <v>0</v>
      </c>
      <c r="BD60" s="94">
        <v>0</v>
      </c>
      <c r="BE60" s="94">
        <v>0</v>
      </c>
      <c r="BF60" s="94">
        <v>0</v>
      </c>
      <c r="BG60" s="94">
        <v>0</v>
      </c>
      <c r="BH60" s="94">
        <v>0</v>
      </c>
      <c r="BI60" s="94">
        <v>0</v>
      </c>
      <c r="BJ60" s="94">
        <v>0</v>
      </c>
      <c r="BK60" s="94">
        <v>0</v>
      </c>
      <c r="BL60" s="94">
        <v>0</v>
      </c>
      <c r="BM60" s="94">
        <v>0</v>
      </c>
      <c r="BN60" s="94">
        <v>0</v>
      </c>
      <c r="BO60" s="84">
        <f t="shared" si="0"/>
        <v>0</v>
      </c>
      <c r="BP60" s="84">
        <f t="shared" si="1"/>
        <v>0</v>
      </c>
      <c r="BQ60" s="84">
        <f t="shared" si="2"/>
        <v>0</v>
      </c>
      <c r="BR60" s="179">
        <f t="shared" si="3"/>
        <v>0</v>
      </c>
    </row>
    <row r="61" spans="1:70" ht="12.75">
      <c r="A61" s="47"/>
      <c r="B61" s="215" t="s">
        <v>50</v>
      </c>
      <c r="C61" s="215"/>
      <c r="D61" s="215"/>
      <c r="E61" s="215"/>
      <c r="F61" s="215"/>
      <c r="G61" s="215"/>
      <c r="H61" s="215"/>
      <c r="I61" s="215"/>
      <c r="J61" s="215"/>
      <c r="K61" s="87" t="s">
        <v>372</v>
      </c>
      <c r="L61" s="94">
        <v>2</v>
      </c>
      <c r="M61" s="97" t="s">
        <v>408</v>
      </c>
      <c r="N61" s="94">
        <v>1</v>
      </c>
      <c r="O61" s="100" t="s">
        <v>445</v>
      </c>
      <c r="P61" s="102">
        <v>143</v>
      </c>
      <c r="Q61" s="97" t="s">
        <v>482</v>
      </c>
      <c r="R61" s="177">
        <v>264.26</v>
      </c>
      <c r="S61" s="94">
        <v>0</v>
      </c>
      <c r="T61" s="94">
        <v>0</v>
      </c>
      <c r="U61" s="94">
        <v>0</v>
      </c>
      <c r="V61" s="94">
        <v>0</v>
      </c>
      <c r="W61" s="94">
        <v>0</v>
      </c>
      <c r="X61" s="94">
        <v>0</v>
      </c>
      <c r="Y61" s="94">
        <v>0</v>
      </c>
      <c r="Z61" s="94">
        <v>0</v>
      </c>
      <c r="AA61" s="94">
        <v>0</v>
      </c>
      <c r="AB61" s="94">
        <v>0</v>
      </c>
      <c r="AC61" s="94">
        <v>0</v>
      </c>
      <c r="AD61" s="94">
        <v>0</v>
      </c>
      <c r="AE61" s="94">
        <v>0</v>
      </c>
      <c r="AF61" s="94">
        <v>0</v>
      </c>
      <c r="AG61" s="94">
        <v>0</v>
      </c>
      <c r="AH61" s="94">
        <v>0</v>
      </c>
      <c r="AI61" s="94">
        <v>0</v>
      </c>
      <c r="AJ61" s="94">
        <v>0</v>
      </c>
      <c r="AK61" s="94">
        <v>0</v>
      </c>
      <c r="AL61" s="94">
        <v>0</v>
      </c>
      <c r="AM61" s="94">
        <v>0</v>
      </c>
      <c r="AN61" s="94">
        <v>0</v>
      </c>
      <c r="AO61" s="94">
        <v>0</v>
      </c>
      <c r="AP61" s="94">
        <v>0</v>
      </c>
      <c r="AQ61" s="94">
        <v>0</v>
      </c>
      <c r="AR61" s="94">
        <v>0</v>
      </c>
      <c r="AS61" s="94">
        <v>0</v>
      </c>
      <c r="AT61" s="94">
        <v>0</v>
      </c>
      <c r="AU61" s="94">
        <v>0</v>
      </c>
      <c r="AV61" s="94">
        <v>0</v>
      </c>
      <c r="AW61" s="94">
        <v>0</v>
      </c>
      <c r="AX61" s="94">
        <v>0</v>
      </c>
      <c r="AY61" s="94">
        <v>0</v>
      </c>
      <c r="AZ61" s="94">
        <v>0</v>
      </c>
      <c r="BA61" s="94">
        <v>0</v>
      </c>
      <c r="BB61" s="94">
        <v>0</v>
      </c>
      <c r="BC61" s="177">
        <v>1</v>
      </c>
      <c r="BD61" s="177">
        <v>0</v>
      </c>
      <c r="BE61" s="177">
        <v>30</v>
      </c>
      <c r="BF61" s="177">
        <v>375</v>
      </c>
      <c r="BG61" s="94">
        <v>0</v>
      </c>
      <c r="BH61" s="94">
        <v>0</v>
      </c>
      <c r="BI61" s="94">
        <v>0</v>
      </c>
      <c r="BJ61" s="94">
        <v>0</v>
      </c>
      <c r="BK61" s="94">
        <v>0</v>
      </c>
      <c r="BL61" s="94">
        <v>0</v>
      </c>
      <c r="BM61" s="94">
        <v>0</v>
      </c>
      <c r="BN61" s="94">
        <v>0</v>
      </c>
      <c r="BO61" s="84">
        <f t="shared" si="0"/>
        <v>3</v>
      </c>
      <c r="BP61" s="84">
        <f t="shared" si="1"/>
        <v>1</v>
      </c>
      <c r="BQ61" s="84">
        <f t="shared" si="2"/>
        <v>173</v>
      </c>
      <c r="BR61" s="179">
        <f t="shared" si="3"/>
        <v>639.26</v>
      </c>
    </row>
    <row r="62" spans="1:70" ht="12.75">
      <c r="A62" s="47"/>
      <c r="B62" s="215" t="s">
        <v>51</v>
      </c>
      <c r="C62" s="215"/>
      <c r="D62" s="215"/>
      <c r="E62" s="215"/>
      <c r="F62" s="215"/>
      <c r="G62" s="215"/>
      <c r="H62" s="215"/>
      <c r="I62" s="215"/>
      <c r="J62" s="215"/>
      <c r="K62" s="87" t="s">
        <v>373</v>
      </c>
      <c r="L62" s="94">
        <v>0</v>
      </c>
      <c r="M62" s="97" t="s">
        <v>409</v>
      </c>
      <c r="N62" s="94">
        <v>0</v>
      </c>
      <c r="O62" s="100" t="s">
        <v>446</v>
      </c>
      <c r="P62" s="94">
        <v>0</v>
      </c>
      <c r="Q62" s="97" t="s">
        <v>483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  <c r="AD62" s="94">
        <v>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4">
        <v>0</v>
      </c>
      <c r="AN62" s="94">
        <v>0</v>
      </c>
      <c r="AO62" s="94">
        <v>0</v>
      </c>
      <c r="AP62" s="94">
        <v>0</v>
      </c>
      <c r="AQ62" s="94">
        <v>0</v>
      </c>
      <c r="AR62" s="94">
        <v>0</v>
      </c>
      <c r="AS62" s="94">
        <v>0</v>
      </c>
      <c r="AT62" s="94">
        <v>0</v>
      </c>
      <c r="AU62" s="94">
        <v>0</v>
      </c>
      <c r="AV62" s="94">
        <v>0</v>
      </c>
      <c r="AW62" s="94">
        <v>0</v>
      </c>
      <c r="AX62" s="94">
        <v>0</v>
      </c>
      <c r="AY62" s="94">
        <v>0</v>
      </c>
      <c r="AZ62" s="94">
        <v>0</v>
      </c>
      <c r="BA62" s="94">
        <v>0</v>
      </c>
      <c r="BB62" s="94">
        <v>0</v>
      </c>
      <c r="BC62" s="94">
        <v>0</v>
      </c>
      <c r="BD62" s="94">
        <v>0</v>
      </c>
      <c r="BE62" s="94">
        <v>0</v>
      </c>
      <c r="BF62" s="94">
        <v>0</v>
      </c>
      <c r="BG62" s="94">
        <v>0</v>
      </c>
      <c r="BH62" s="94">
        <v>0</v>
      </c>
      <c r="BI62" s="94">
        <v>0</v>
      </c>
      <c r="BJ62" s="94">
        <v>0</v>
      </c>
      <c r="BK62" s="94">
        <v>0</v>
      </c>
      <c r="BL62" s="94">
        <v>0</v>
      </c>
      <c r="BM62" s="94">
        <v>0</v>
      </c>
      <c r="BN62" s="94">
        <v>0</v>
      </c>
      <c r="BO62" s="84">
        <f t="shared" si="0"/>
        <v>0</v>
      </c>
      <c r="BP62" s="84">
        <f t="shared" si="1"/>
        <v>0</v>
      </c>
      <c r="BQ62" s="84">
        <f t="shared" si="2"/>
        <v>0</v>
      </c>
      <c r="BR62" s="179">
        <f t="shared" si="3"/>
        <v>0</v>
      </c>
    </row>
    <row r="63" spans="1:70" ht="12.75">
      <c r="A63" s="47"/>
      <c r="B63" s="215" t="s">
        <v>52</v>
      </c>
      <c r="C63" s="215"/>
      <c r="D63" s="215"/>
      <c r="E63" s="215"/>
      <c r="F63" s="215"/>
      <c r="G63" s="215"/>
      <c r="H63" s="215"/>
      <c r="I63" s="215"/>
      <c r="J63" s="215"/>
      <c r="K63" s="87" t="s">
        <v>374</v>
      </c>
      <c r="L63" s="94">
        <v>0</v>
      </c>
      <c r="M63" s="97" t="s">
        <v>410</v>
      </c>
      <c r="N63" s="94">
        <v>0</v>
      </c>
      <c r="O63" s="100" t="s">
        <v>447</v>
      </c>
      <c r="P63" s="94">
        <v>0</v>
      </c>
      <c r="Q63" s="97" t="s">
        <v>484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4">
        <v>0</v>
      </c>
      <c r="AD63" s="94">
        <v>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4">
        <v>0</v>
      </c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>
        <v>0</v>
      </c>
      <c r="AU63" s="94">
        <v>0</v>
      </c>
      <c r="AV63" s="94">
        <v>0</v>
      </c>
      <c r="AW63" s="94">
        <v>0</v>
      </c>
      <c r="AX63" s="94">
        <v>0</v>
      </c>
      <c r="AY63" s="94">
        <v>0</v>
      </c>
      <c r="AZ63" s="94">
        <v>0</v>
      </c>
      <c r="BA63" s="94">
        <v>0</v>
      </c>
      <c r="BB63" s="94">
        <v>0</v>
      </c>
      <c r="BC63" s="94">
        <v>0</v>
      </c>
      <c r="BD63" s="94">
        <v>0</v>
      </c>
      <c r="BE63" s="94">
        <v>0</v>
      </c>
      <c r="BF63" s="94">
        <v>0</v>
      </c>
      <c r="BG63" s="94">
        <v>0</v>
      </c>
      <c r="BH63" s="94">
        <v>0</v>
      </c>
      <c r="BI63" s="94">
        <v>0</v>
      </c>
      <c r="BJ63" s="94">
        <v>0</v>
      </c>
      <c r="BK63" s="94">
        <v>0</v>
      </c>
      <c r="BL63" s="94">
        <v>0</v>
      </c>
      <c r="BM63" s="94">
        <v>0</v>
      </c>
      <c r="BN63" s="94">
        <v>0</v>
      </c>
      <c r="BO63" s="84">
        <f t="shared" si="0"/>
        <v>0</v>
      </c>
      <c r="BP63" s="84">
        <f t="shared" si="1"/>
        <v>0</v>
      </c>
      <c r="BQ63" s="84">
        <f t="shared" si="2"/>
        <v>0</v>
      </c>
      <c r="BR63" s="179">
        <f t="shared" si="3"/>
        <v>0</v>
      </c>
    </row>
    <row r="64" spans="1:70" ht="12.75">
      <c r="A64" s="47"/>
      <c r="B64" s="215" t="s">
        <v>53</v>
      </c>
      <c r="C64" s="215"/>
      <c r="D64" s="215"/>
      <c r="E64" s="215"/>
      <c r="F64" s="215"/>
      <c r="G64" s="215"/>
      <c r="H64" s="215"/>
      <c r="I64" s="215"/>
      <c r="J64" s="215"/>
      <c r="K64" s="87" t="s">
        <v>375</v>
      </c>
      <c r="L64" s="94">
        <v>5</v>
      </c>
      <c r="M64" s="97" t="s">
        <v>411</v>
      </c>
      <c r="N64" s="94">
        <v>99</v>
      </c>
      <c r="O64" s="100" t="s">
        <v>448</v>
      </c>
      <c r="P64" s="102">
        <v>5778</v>
      </c>
      <c r="Q64" s="97" t="s">
        <v>485</v>
      </c>
      <c r="R64" s="177">
        <v>58.21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94">
        <v>0</v>
      </c>
      <c r="Y64" s="94">
        <v>0</v>
      </c>
      <c r="Z64" s="94">
        <v>0</v>
      </c>
      <c r="AA64" s="89">
        <v>1</v>
      </c>
      <c r="AB64" s="89">
        <v>1</v>
      </c>
      <c r="AC64" s="89">
        <v>19</v>
      </c>
      <c r="AD64" s="177">
        <v>29.42</v>
      </c>
      <c r="AE64" s="83">
        <v>2</v>
      </c>
      <c r="AF64" s="83">
        <v>5</v>
      </c>
      <c r="AG64" s="83">
        <v>226</v>
      </c>
      <c r="AH64" s="177">
        <v>48.71</v>
      </c>
      <c r="AI64" s="83">
        <v>1</v>
      </c>
      <c r="AJ64" s="83">
        <v>3</v>
      </c>
      <c r="AK64" s="83">
        <v>195</v>
      </c>
      <c r="AL64" s="177">
        <v>65</v>
      </c>
      <c r="AM64" s="83">
        <v>2</v>
      </c>
      <c r="AN64" s="83">
        <v>31</v>
      </c>
      <c r="AO64" s="83">
        <v>2154</v>
      </c>
      <c r="AP64" s="177">
        <v>69.48</v>
      </c>
      <c r="AQ64" s="177">
        <v>2</v>
      </c>
      <c r="AR64" s="177">
        <v>54</v>
      </c>
      <c r="AS64" s="177">
        <v>3670</v>
      </c>
      <c r="AT64" s="177">
        <v>67.96</v>
      </c>
      <c r="AU64" s="177">
        <v>1</v>
      </c>
      <c r="AV64" s="177">
        <v>1</v>
      </c>
      <c r="AW64" s="177">
        <v>60</v>
      </c>
      <c r="AX64" s="177">
        <v>40.54</v>
      </c>
      <c r="AY64" s="94">
        <v>0</v>
      </c>
      <c r="AZ64" s="94">
        <v>0</v>
      </c>
      <c r="BA64" s="94">
        <v>0</v>
      </c>
      <c r="BB64" s="94">
        <v>0</v>
      </c>
      <c r="BC64" s="94">
        <v>0</v>
      </c>
      <c r="BD64" s="94">
        <v>0</v>
      </c>
      <c r="BE64" s="94">
        <v>0</v>
      </c>
      <c r="BF64" s="94">
        <v>0</v>
      </c>
      <c r="BG64" s="94">
        <v>0</v>
      </c>
      <c r="BH64" s="94">
        <v>0</v>
      </c>
      <c r="BI64" s="94">
        <v>0</v>
      </c>
      <c r="BJ64" s="94">
        <v>0</v>
      </c>
      <c r="BK64" s="83">
        <v>5</v>
      </c>
      <c r="BL64" s="83">
        <v>11</v>
      </c>
      <c r="BM64" s="83">
        <v>463</v>
      </c>
      <c r="BN64" s="177">
        <v>44.1</v>
      </c>
      <c r="BO64" s="84">
        <f t="shared" si="0"/>
        <v>19</v>
      </c>
      <c r="BP64" s="84">
        <f t="shared" si="1"/>
        <v>205</v>
      </c>
      <c r="BQ64" s="84">
        <f t="shared" si="2"/>
        <v>12565</v>
      </c>
      <c r="BR64" s="179">
        <f t="shared" si="3"/>
        <v>423.42</v>
      </c>
    </row>
    <row r="65" spans="1:70" ht="12.75">
      <c r="A65" s="47"/>
      <c r="B65" s="215" t="s">
        <v>54</v>
      </c>
      <c r="C65" s="215"/>
      <c r="D65" s="215"/>
      <c r="E65" s="215"/>
      <c r="F65" s="215"/>
      <c r="G65" s="215"/>
      <c r="H65" s="215"/>
      <c r="I65" s="215"/>
      <c r="J65" s="215"/>
      <c r="K65" s="87" t="s">
        <v>376</v>
      </c>
      <c r="L65" s="94">
        <v>0</v>
      </c>
      <c r="M65" s="97" t="s">
        <v>412</v>
      </c>
      <c r="N65" s="94">
        <v>0</v>
      </c>
      <c r="O65" s="100" t="s">
        <v>449</v>
      </c>
      <c r="P65" s="94">
        <v>0</v>
      </c>
      <c r="Q65" s="97" t="s">
        <v>486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0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  <c r="AD65" s="94">
        <v>0</v>
      </c>
      <c r="AE65" s="83">
        <v>1</v>
      </c>
      <c r="AF65" s="83">
        <v>23</v>
      </c>
      <c r="AG65" s="83">
        <v>4107</v>
      </c>
      <c r="AH65" s="177">
        <v>178.57</v>
      </c>
      <c r="AI65" s="83">
        <v>1</v>
      </c>
      <c r="AJ65" s="83">
        <v>220</v>
      </c>
      <c r="AK65" s="83">
        <v>206250</v>
      </c>
      <c r="AL65" s="177">
        <v>937.5</v>
      </c>
      <c r="AM65" s="94">
        <v>0</v>
      </c>
      <c r="AN65" s="94">
        <v>0</v>
      </c>
      <c r="AO65" s="94">
        <v>0</v>
      </c>
      <c r="AP65" s="94">
        <v>0</v>
      </c>
      <c r="AQ65" s="94">
        <v>0</v>
      </c>
      <c r="AR65" s="94">
        <v>0</v>
      </c>
      <c r="AS65" s="94">
        <v>0</v>
      </c>
      <c r="AT65" s="94">
        <v>0</v>
      </c>
      <c r="AU65" s="94">
        <v>0</v>
      </c>
      <c r="AV65" s="94">
        <v>0</v>
      </c>
      <c r="AW65" s="94">
        <v>0</v>
      </c>
      <c r="AX65" s="94">
        <v>0</v>
      </c>
      <c r="AY65" s="177">
        <v>1</v>
      </c>
      <c r="AZ65" s="177">
        <v>2</v>
      </c>
      <c r="BA65" s="177">
        <v>1500</v>
      </c>
      <c r="BB65" s="177">
        <v>937.5</v>
      </c>
      <c r="BC65" s="94">
        <v>0</v>
      </c>
      <c r="BD65" s="94">
        <v>0</v>
      </c>
      <c r="BE65" s="94">
        <v>0</v>
      </c>
      <c r="BF65" s="94">
        <v>0</v>
      </c>
      <c r="BG65" s="94">
        <v>0</v>
      </c>
      <c r="BH65" s="94">
        <v>0</v>
      </c>
      <c r="BI65" s="94">
        <v>0</v>
      </c>
      <c r="BJ65" s="94">
        <v>0</v>
      </c>
      <c r="BK65" s="83">
        <v>1</v>
      </c>
      <c r="BL65" s="83">
        <v>5</v>
      </c>
      <c r="BM65" s="83">
        <v>893</v>
      </c>
      <c r="BN65" s="177">
        <v>178.57</v>
      </c>
      <c r="BO65" s="84">
        <f t="shared" si="0"/>
        <v>4</v>
      </c>
      <c r="BP65" s="84">
        <f t="shared" si="1"/>
        <v>250</v>
      </c>
      <c r="BQ65" s="84">
        <f t="shared" si="2"/>
        <v>212750</v>
      </c>
      <c r="BR65" s="179">
        <f t="shared" si="3"/>
        <v>2232.14</v>
      </c>
    </row>
    <row r="66" spans="1:70" ht="12.75">
      <c r="A66" s="47"/>
      <c r="B66" s="215" t="s">
        <v>55</v>
      </c>
      <c r="C66" s="215"/>
      <c r="D66" s="215"/>
      <c r="E66" s="215"/>
      <c r="F66" s="215"/>
      <c r="G66" s="215"/>
      <c r="H66" s="215"/>
      <c r="I66" s="215"/>
      <c r="J66" s="215"/>
      <c r="K66" s="87" t="s">
        <v>377</v>
      </c>
      <c r="L66" s="94">
        <v>24</v>
      </c>
      <c r="M66" s="97" t="s">
        <v>413</v>
      </c>
      <c r="N66" s="94">
        <v>102</v>
      </c>
      <c r="O66" s="100" t="s">
        <v>450</v>
      </c>
      <c r="P66" s="102">
        <v>3590</v>
      </c>
      <c r="Q66" s="97" t="s">
        <v>487</v>
      </c>
      <c r="R66" s="177">
        <v>35.1</v>
      </c>
      <c r="S66" s="89">
        <v>31</v>
      </c>
      <c r="T66" s="89">
        <v>23</v>
      </c>
      <c r="U66" s="89">
        <v>842</v>
      </c>
      <c r="V66" s="177">
        <v>37.21</v>
      </c>
      <c r="W66" s="89">
        <v>2</v>
      </c>
      <c r="X66" s="89">
        <v>1</v>
      </c>
      <c r="Y66" s="89">
        <v>40</v>
      </c>
      <c r="Z66" s="177">
        <v>27.98</v>
      </c>
      <c r="AA66" s="89">
        <v>1</v>
      </c>
      <c r="AB66" s="89">
        <v>0</v>
      </c>
      <c r="AC66" s="89">
        <v>15</v>
      </c>
      <c r="AD66" s="177">
        <v>47.92</v>
      </c>
      <c r="AE66" s="83">
        <v>15</v>
      </c>
      <c r="AF66" s="83">
        <v>4</v>
      </c>
      <c r="AG66" s="83">
        <v>144</v>
      </c>
      <c r="AH66" s="177">
        <v>32.35</v>
      </c>
      <c r="AI66" s="83">
        <v>13</v>
      </c>
      <c r="AJ66" s="83">
        <v>17</v>
      </c>
      <c r="AK66" s="83">
        <v>752</v>
      </c>
      <c r="AL66" s="177">
        <v>43.64</v>
      </c>
      <c r="AM66" s="83">
        <v>5</v>
      </c>
      <c r="AN66" s="83">
        <v>34</v>
      </c>
      <c r="AO66" s="83">
        <v>1117</v>
      </c>
      <c r="AP66" s="177">
        <v>33.33</v>
      </c>
      <c r="AQ66" s="177">
        <v>14</v>
      </c>
      <c r="AR66" s="177">
        <v>30</v>
      </c>
      <c r="AS66" s="177">
        <v>956</v>
      </c>
      <c r="AT66" s="177">
        <v>32.13</v>
      </c>
      <c r="AU66" s="177">
        <v>70</v>
      </c>
      <c r="AV66" s="177">
        <v>52</v>
      </c>
      <c r="AW66" s="177">
        <v>1608</v>
      </c>
      <c r="AX66" s="177">
        <v>30.92</v>
      </c>
      <c r="AY66" s="94">
        <v>0</v>
      </c>
      <c r="AZ66" s="94">
        <v>0</v>
      </c>
      <c r="BA66" s="94">
        <v>0</v>
      </c>
      <c r="BB66" s="94">
        <v>0</v>
      </c>
      <c r="BC66" s="177">
        <v>6</v>
      </c>
      <c r="BD66" s="177">
        <v>1</v>
      </c>
      <c r="BE66" s="177">
        <v>36</v>
      </c>
      <c r="BF66" s="177">
        <v>38.01</v>
      </c>
      <c r="BG66" s="177">
        <v>18</v>
      </c>
      <c r="BH66" s="177">
        <v>9</v>
      </c>
      <c r="BI66" s="177">
        <v>239</v>
      </c>
      <c r="BJ66" s="177">
        <v>25.22</v>
      </c>
      <c r="BK66" s="83">
        <v>7</v>
      </c>
      <c r="BL66" s="83">
        <v>19</v>
      </c>
      <c r="BM66" s="83">
        <v>862</v>
      </c>
      <c r="BN66" s="177">
        <v>46.02</v>
      </c>
      <c r="BO66" s="84">
        <f t="shared" si="0"/>
        <v>206</v>
      </c>
      <c r="BP66" s="84">
        <f t="shared" si="1"/>
        <v>292</v>
      </c>
      <c r="BQ66" s="84">
        <f t="shared" si="2"/>
        <v>10201</v>
      </c>
      <c r="BR66" s="179">
        <f t="shared" si="3"/>
        <v>429.8299999999999</v>
      </c>
    </row>
    <row r="67" spans="1:70" ht="12.75">
      <c r="A67" s="47"/>
      <c r="B67" s="215" t="s">
        <v>56</v>
      </c>
      <c r="C67" s="215"/>
      <c r="D67" s="215"/>
      <c r="E67" s="215"/>
      <c r="F67" s="215"/>
      <c r="G67" s="215"/>
      <c r="H67" s="215"/>
      <c r="I67" s="215"/>
      <c r="J67" s="215"/>
      <c r="K67" s="87" t="s">
        <v>378</v>
      </c>
      <c r="L67" s="94">
        <v>1147</v>
      </c>
      <c r="M67" s="97" t="s">
        <v>414</v>
      </c>
      <c r="N67" s="94">
        <v>1978</v>
      </c>
      <c r="O67" s="100" t="s">
        <v>451</v>
      </c>
      <c r="P67" s="102">
        <v>79045</v>
      </c>
      <c r="Q67" s="97" t="s">
        <v>488</v>
      </c>
      <c r="R67" s="177">
        <v>39.95</v>
      </c>
      <c r="S67" s="89">
        <v>1075</v>
      </c>
      <c r="T67" s="89">
        <v>1974</v>
      </c>
      <c r="U67" s="89">
        <v>74286</v>
      </c>
      <c r="V67" s="177">
        <v>37.64</v>
      </c>
      <c r="W67" s="89">
        <v>308</v>
      </c>
      <c r="X67" s="89">
        <v>526</v>
      </c>
      <c r="Y67" s="89">
        <v>20223</v>
      </c>
      <c r="Z67" s="177">
        <v>38.48</v>
      </c>
      <c r="AA67" s="89">
        <v>72</v>
      </c>
      <c r="AB67" s="89">
        <v>162</v>
      </c>
      <c r="AC67" s="89">
        <v>4505</v>
      </c>
      <c r="AD67" s="177">
        <v>27.81</v>
      </c>
      <c r="AE67" s="83">
        <v>390</v>
      </c>
      <c r="AF67" s="83">
        <v>724</v>
      </c>
      <c r="AG67" s="83">
        <v>27685</v>
      </c>
      <c r="AH67" s="177">
        <v>38.23</v>
      </c>
      <c r="AI67" s="83">
        <v>1230</v>
      </c>
      <c r="AJ67" s="83">
        <v>3984</v>
      </c>
      <c r="AK67" s="83">
        <v>163894</v>
      </c>
      <c r="AL67" s="177">
        <v>41.14</v>
      </c>
      <c r="AM67" s="83">
        <v>324</v>
      </c>
      <c r="AN67" s="83">
        <v>716</v>
      </c>
      <c r="AO67" s="83">
        <v>25061</v>
      </c>
      <c r="AP67" s="177">
        <v>35.02</v>
      </c>
      <c r="AQ67" s="177">
        <v>482</v>
      </c>
      <c r="AR67" s="177">
        <v>890</v>
      </c>
      <c r="AS67" s="177">
        <v>35941</v>
      </c>
      <c r="AT67" s="177">
        <v>40.4</v>
      </c>
      <c r="AU67" s="177">
        <v>1477</v>
      </c>
      <c r="AV67" s="177">
        <v>2101</v>
      </c>
      <c r="AW67" s="177">
        <v>80656</v>
      </c>
      <c r="AX67" s="177">
        <v>38.38</v>
      </c>
      <c r="AY67" s="177">
        <v>415</v>
      </c>
      <c r="AZ67" s="177">
        <v>740</v>
      </c>
      <c r="BA67" s="177">
        <v>28093</v>
      </c>
      <c r="BB67" s="177">
        <v>37.95</v>
      </c>
      <c r="BC67" s="177">
        <v>101</v>
      </c>
      <c r="BD67" s="177">
        <v>94</v>
      </c>
      <c r="BE67" s="177">
        <v>3547</v>
      </c>
      <c r="BF67" s="177">
        <v>37.89</v>
      </c>
      <c r="BG67" s="177">
        <v>957</v>
      </c>
      <c r="BH67" s="177">
        <v>866</v>
      </c>
      <c r="BI67" s="177">
        <v>31744</v>
      </c>
      <c r="BJ67" s="177">
        <v>36.65</v>
      </c>
      <c r="BK67" s="83">
        <v>2015</v>
      </c>
      <c r="BL67" s="83">
        <v>6499</v>
      </c>
      <c r="BM67" s="83">
        <v>298075</v>
      </c>
      <c r="BN67" s="177">
        <v>45.86</v>
      </c>
      <c r="BO67" s="84">
        <f t="shared" si="0"/>
        <v>9993</v>
      </c>
      <c r="BP67" s="84">
        <f t="shared" si="1"/>
        <v>21254</v>
      </c>
      <c r="BQ67" s="84">
        <f t="shared" si="2"/>
        <v>872755</v>
      </c>
      <c r="BR67" s="179">
        <f t="shared" si="3"/>
        <v>495.3999999999999</v>
      </c>
    </row>
    <row r="68" spans="1:70" ht="12.75">
      <c r="A68" s="47"/>
      <c r="B68" s="215" t="s">
        <v>57</v>
      </c>
      <c r="C68" s="215"/>
      <c r="D68" s="215"/>
      <c r="E68" s="215"/>
      <c r="F68" s="215"/>
      <c r="G68" s="215"/>
      <c r="H68" s="215"/>
      <c r="I68" s="215"/>
      <c r="J68" s="215"/>
      <c r="K68" s="87" t="s">
        <v>379</v>
      </c>
      <c r="L68" s="94">
        <v>8</v>
      </c>
      <c r="M68" s="97" t="s">
        <v>415</v>
      </c>
      <c r="N68" s="94">
        <v>2</v>
      </c>
      <c r="O68" s="100" t="s">
        <v>452</v>
      </c>
      <c r="P68" s="102">
        <v>38</v>
      </c>
      <c r="Q68" s="97" t="s">
        <v>489</v>
      </c>
      <c r="R68" s="177">
        <v>21.1</v>
      </c>
      <c r="S68" s="89">
        <v>4</v>
      </c>
      <c r="T68" s="89">
        <v>3</v>
      </c>
      <c r="U68" s="89">
        <v>54</v>
      </c>
      <c r="V68" s="177">
        <v>18.78</v>
      </c>
      <c r="W68" s="94">
        <v>0</v>
      </c>
      <c r="X68" s="94">
        <v>0</v>
      </c>
      <c r="Y68" s="94">
        <v>0</v>
      </c>
      <c r="Z68" s="94">
        <v>0</v>
      </c>
      <c r="AA68" s="94">
        <v>0</v>
      </c>
      <c r="AB68" s="94">
        <v>0</v>
      </c>
      <c r="AC68" s="94">
        <v>0</v>
      </c>
      <c r="AD68" s="94">
        <v>0</v>
      </c>
      <c r="AE68" s="83">
        <v>2</v>
      </c>
      <c r="AF68" s="83">
        <v>0</v>
      </c>
      <c r="AG68" s="83">
        <v>2</v>
      </c>
      <c r="AH68" s="177">
        <v>11.67</v>
      </c>
      <c r="AI68" s="83">
        <v>3</v>
      </c>
      <c r="AJ68" s="83">
        <v>7</v>
      </c>
      <c r="AK68" s="83">
        <v>127</v>
      </c>
      <c r="AL68" s="177">
        <v>18.19</v>
      </c>
      <c r="AM68" s="94">
        <v>0</v>
      </c>
      <c r="AN68" s="94">
        <v>0</v>
      </c>
      <c r="AO68" s="94">
        <v>0</v>
      </c>
      <c r="AP68" s="94">
        <v>0</v>
      </c>
      <c r="AQ68" s="177">
        <v>1</v>
      </c>
      <c r="AR68" s="177">
        <v>0</v>
      </c>
      <c r="AS68" s="177">
        <v>10</v>
      </c>
      <c r="AT68" s="177">
        <v>20.83</v>
      </c>
      <c r="AU68" s="177">
        <v>2</v>
      </c>
      <c r="AV68" s="177">
        <v>0</v>
      </c>
      <c r="AW68" s="177">
        <v>10</v>
      </c>
      <c r="AX68" s="177">
        <v>20.83</v>
      </c>
      <c r="AY68" s="94">
        <v>0</v>
      </c>
      <c r="AZ68" s="94">
        <v>0</v>
      </c>
      <c r="BA68" s="94">
        <v>0</v>
      </c>
      <c r="BB68" s="94">
        <v>0</v>
      </c>
      <c r="BC68" s="94">
        <v>0</v>
      </c>
      <c r="BD68" s="94">
        <v>0</v>
      </c>
      <c r="BE68" s="94">
        <v>0</v>
      </c>
      <c r="BF68" s="94">
        <v>0</v>
      </c>
      <c r="BG68" s="177">
        <v>1</v>
      </c>
      <c r="BH68" s="177">
        <v>0</v>
      </c>
      <c r="BI68" s="177">
        <v>4</v>
      </c>
      <c r="BJ68" s="177">
        <v>24.41</v>
      </c>
      <c r="BK68" s="83">
        <v>1</v>
      </c>
      <c r="BL68" s="83">
        <v>0</v>
      </c>
      <c r="BM68" s="83">
        <v>1</v>
      </c>
      <c r="BN68" s="177">
        <v>22.73</v>
      </c>
      <c r="BO68" s="84">
        <f t="shared" si="0"/>
        <v>22</v>
      </c>
      <c r="BP68" s="84">
        <f t="shared" si="1"/>
        <v>12</v>
      </c>
      <c r="BQ68" s="84">
        <f t="shared" si="2"/>
        <v>246</v>
      </c>
      <c r="BR68" s="179">
        <f t="shared" si="3"/>
        <v>158.54</v>
      </c>
    </row>
    <row r="69" spans="1:70" ht="12.75">
      <c r="A69" s="47"/>
      <c r="B69" s="215" t="s">
        <v>58</v>
      </c>
      <c r="C69" s="215"/>
      <c r="D69" s="215"/>
      <c r="E69" s="215"/>
      <c r="F69" s="215"/>
      <c r="G69" s="215"/>
      <c r="H69" s="215"/>
      <c r="I69" s="215"/>
      <c r="J69" s="215"/>
      <c r="K69" s="87" t="s">
        <v>379</v>
      </c>
      <c r="L69" s="94">
        <v>0</v>
      </c>
      <c r="M69" s="97" t="s">
        <v>416</v>
      </c>
      <c r="N69" s="94">
        <v>0</v>
      </c>
      <c r="O69" s="100" t="s">
        <v>453</v>
      </c>
      <c r="P69" s="94">
        <v>0</v>
      </c>
      <c r="Q69" s="97" t="s">
        <v>490</v>
      </c>
      <c r="R69" s="94">
        <v>0</v>
      </c>
      <c r="S69" s="94">
        <v>0</v>
      </c>
      <c r="T69" s="94">
        <v>0</v>
      </c>
      <c r="U69" s="94">
        <v>0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  <c r="AD69" s="94">
        <v>0</v>
      </c>
      <c r="AE69" s="94">
        <v>0</v>
      </c>
      <c r="AF69" s="94">
        <v>0</v>
      </c>
      <c r="AG69" s="94">
        <v>0</v>
      </c>
      <c r="AH69" s="94">
        <v>0</v>
      </c>
      <c r="AI69" s="94">
        <v>0</v>
      </c>
      <c r="AJ69" s="94">
        <v>0</v>
      </c>
      <c r="AK69" s="94">
        <v>0</v>
      </c>
      <c r="AL69" s="94">
        <v>0</v>
      </c>
      <c r="AM69" s="94">
        <v>0</v>
      </c>
      <c r="AN69" s="94">
        <v>0</v>
      </c>
      <c r="AO69" s="94">
        <v>0</v>
      </c>
      <c r="AP69" s="94">
        <v>0</v>
      </c>
      <c r="AQ69" s="94">
        <v>0</v>
      </c>
      <c r="AR69" s="94">
        <v>0</v>
      </c>
      <c r="AS69" s="94">
        <v>0</v>
      </c>
      <c r="AT69" s="94">
        <v>0</v>
      </c>
      <c r="AU69" s="94">
        <v>0</v>
      </c>
      <c r="AV69" s="94">
        <v>0</v>
      </c>
      <c r="AW69" s="94">
        <v>0</v>
      </c>
      <c r="AX69" s="94">
        <v>0</v>
      </c>
      <c r="AY69" s="94">
        <v>0</v>
      </c>
      <c r="AZ69" s="94">
        <v>0</v>
      </c>
      <c r="BA69" s="94">
        <v>0</v>
      </c>
      <c r="BB69" s="94">
        <v>0</v>
      </c>
      <c r="BC69" s="94">
        <v>0</v>
      </c>
      <c r="BD69" s="94">
        <v>0</v>
      </c>
      <c r="BE69" s="94">
        <v>0</v>
      </c>
      <c r="BF69" s="94">
        <v>0</v>
      </c>
      <c r="BG69" s="94">
        <v>0</v>
      </c>
      <c r="BH69" s="94">
        <v>0</v>
      </c>
      <c r="BI69" s="94">
        <v>0</v>
      </c>
      <c r="BJ69" s="94">
        <v>0</v>
      </c>
      <c r="BK69" s="94">
        <v>0</v>
      </c>
      <c r="BL69" s="94">
        <v>0</v>
      </c>
      <c r="BM69" s="94">
        <v>0</v>
      </c>
      <c r="BN69" s="94">
        <v>0</v>
      </c>
      <c r="BO69" s="84">
        <f t="shared" si="0"/>
        <v>0</v>
      </c>
      <c r="BP69" s="84">
        <f t="shared" si="1"/>
        <v>0</v>
      </c>
      <c r="BQ69" s="84">
        <f t="shared" si="2"/>
        <v>0</v>
      </c>
      <c r="BR69" s="179">
        <f t="shared" si="3"/>
        <v>0</v>
      </c>
    </row>
    <row r="70" spans="1:70" ht="12.75">
      <c r="A70" s="47"/>
      <c r="B70" s="215" t="s">
        <v>59</v>
      </c>
      <c r="C70" s="215"/>
      <c r="D70" s="215"/>
      <c r="E70" s="215"/>
      <c r="F70" s="215"/>
      <c r="G70" s="215"/>
      <c r="H70" s="215"/>
      <c r="I70" s="215"/>
      <c r="J70" s="215"/>
      <c r="K70" s="87" t="s">
        <v>380</v>
      </c>
      <c r="L70" s="94">
        <v>0</v>
      </c>
      <c r="M70" s="97" t="s">
        <v>417</v>
      </c>
      <c r="N70" s="94">
        <v>0</v>
      </c>
      <c r="O70" s="100" t="s">
        <v>454</v>
      </c>
      <c r="P70" s="94">
        <v>0</v>
      </c>
      <c r="Q70" s="97" t="s">
        <v>491</v>
      </c>
      <c r="R70" s="94">
        <v>0</v>
      </c>
      <c r="S70" s="94">
        <v>0</v>
      </c>
      <c r="T70" s="94">
        <v>0</v>
      </c>
      <c r="U70" s="94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4">
        <v>0</v>
      </c>
      <c r="AD70" s="94">
        <v>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4">
        <v>0</v>
      </c>
      <c r="AN70" s="94">
        <v>0</v>
      </c>
      <c r="AO70" s="94">
        <v>0</v>
      </c>
      <c r="AP70" s="94">
        <v>0</v>
      </c>
      <c r="AQ70" s="94">
        <v>0</v>
      </c>
      <c r="AR70" s="94">
        <v>0</v>
      </c>
      <c r="AS70" s="94">
        <v>0</v>
      </c>
      <c r="AT70" s="94">
        <v>0</v>
      </c>
      <c r="AU70" s="94">
        <v>0</v>
      </c>
      <c r="AV70" s="94">
        <v>0</v>
      </c>
      <c r="AW70" s="94">
        <v>0</v>
      </c>
      <c r="AX70" s="94">
        <v>0</v>
      </c>
      <c r="AY70" s="94">
        <v>0</v>
      </c>
      <c r="AZ70" s="94">
        <v>0</v>
      </c>
      <c r="BA70" s="94">
        <v>0</v>
      </c>
      <c r="BB70" s="94">
        <v>0</v>
      </c>
      <c r="BC70" s="94">
        <v>0</v>
      </c>
      <c r="BD70" s="94">
        <v>0</v>
      </c>
      <c r="BE70" s="94">
        <v>0</v>
      </c>
      <c r="BF70" s="94">
        <v>0</v>
      </c>
      <c r="BG70" s="94">
        <v>0</v>
      </c>
      <c r="BH70" s="94">
        <v>0</v>
      </c>
      <c r="BI70" s="94">
        <v>0</v>
      </c>
      <c r="BJ70" s="94">
        <v>0</v>
      </c>
      <c r="BK70" s="94">
        <v>0</v>
      </c>
      <c r="BL70" s="94">
        <v>0</v>
      </c>
      <c r="BM70" s="94">
        <v>0</v>
      </c>
      <c r="BN70" s="94">
        <v>0</v>
      </c>
      <c r="BO70" s="84">
        <f t="shared" si="0"/>
        <v>0</v>
      </c>
      <c r="BP70" s="84">
        <f t="shared" si="1"/>
        <v>0</v>
      </c>
      <c r="BQ70" s="84">
        <f t="shared" si="2"/>
        <v>0</v>
      </c>
      <c r="BR70" s="179">
        <f t="shared" si="3"/>
        <v>0</v>
      </c>
    </row>
    <row r="71" spans="1:70" ht="12.75">
      <c r="A71" s="47"/>
      <c r="B71" s="215" t="s">
        <v>60</v>
      </c>
      <c r="C71" s="215"/>
      <c r="D71" s="215"/>
      <c r="E71" s="215"/>
      <c r="F71" s="215"/>
      <c r="G71" s="215"/>
      <c r="H71" s="215"/>
      <c r="I71" s="215"/>
      <c r="J71" s="215"/>
      <c r="K71" s="87" t="s">
        <v>381</v>
      </c>
      <c r="L71" s="94">
        <v>2</v>
      </c>
      <c r="M71" s="97" t="s">
        <v>418</v>
      </c>
      <c r="N71" s="94">
        <v>0</v>
      </c>
      <c r="O71" s="100" t="s">
        <v>455</v>
      </c>
      <c r="P71" s="102">
        <v>3</v>
      </c>
      <c r="Q71" s="97" t="s">
        <v>492</v>
      </c>
      <c r="R71" s="177">
        <v>14.11</v>
      </c>
      <c r="S71" s="94">
        <v>0</v>
      </c>
      <c r="T71" s="94">
        <v>0</v>
      </c>
      <c r="U71" s="94">
        <v>0</v>
      </c>
      <c r="V71" s="94">
        <v>0</v>
      </c>
      <c r="W71" s="94">
        <v>0</v>
      </c>
      <c r="X71" s="94">
        <v>0</v>
      </c>
      <c r="Y71" s="94">
        <v>0</v>
      </c>
      <c r="Z71" s="94">
        <v>0</v>
      </c>
      <c r="AA71" s="94">
        <v>0</v>
      </c>
      <c r="AB71" s="94">
        <v>0</v>
      </c>
      <c r="AC71" s="94">
        <v>0</v>
      </c>
      <c r="AD71" s="94">
        <v>0</v>
      </c>
      <c r="AE71" s="94">
        <v>0</v>
      </c>
      <c r="AF71" s="94">
        <v>0</v>
      </c>
      <c r="AG71" s="94">
        <v>0</v>
      </c>
      <c r="AH71" s="94">
        <v>0</v>
      </c>
      <c r="AI71" s="83">
        <v>10</v>
      </c>
      <c r="AJ71" s="83">
        <v>10</v>
      </c>
      <c r="AK71" s="83">
        <v>219</v>
      </c>
      <c r="AL71" s="177">
        <v>21.59</v>
      </c>
      <c r="AM71" s="94">
        <v>0</v>
      </c>
      <c r="AN71" s="94">
        <v>0</v>
      </c>
      <c r="AO71" s="94">
        <v>0</v>
      </c>
      <c r="AP71" s="94">
        <v>0</v>
      </c>
      <c r="AQ71" s="177">
        <v>6</v>
      </c>
      <c r="AR71" s="177">
        <v>16</v>
      </c>
      <c r="AS71" s="177">
        <v>300</v>
      </c>
      <c r="AT71" s="177">
        <v>18.75</v>
      </c>
      <c r="AU71" s="177">
        <v>2</v>
      </c>
      <c r="AV71" s="177">
        <v>2</v>
      </c>
      <c r="AW71" s="177">
        <v>40</v>
      </c>
      <c r="AX71" s="177">
        <v>24.56</v>
      </c>
      <c r="AY71" s="177">
        <v>1</v>
      </c>
      <c r="AZ71" s="177">
        <v>1</v>
      </c>
      <c r="BA71" s="177">
        <v>29</v>
      </c>
      <c r="BB71" s="177">
        <v>29</v>
      </c>
      <c r="BC71" s="94">
        <v>0</v>
      </c>
      <c r="BD71" s="94">
        <v>0</v>
      </c>
      <c r="BE71" s="94">
        <v>0</v>
      </c>
      <c r="BF71" s="94">
        <v>0</v>
      </c>
      <c r="BG71" s="177">
        <v>2</v>
      </c>
      <c r="BH71" s="177">
        <v>1</v>
      </c>
      <c r="BI71" s="177">
        <v>27</v>
      </c>
      <c r="BJ71" s="177">
        <v>21.33</v>
      </c>
      <c r="BK71" s="83">
        <v>6</v>
      </c>
      <c r="BL71" s="83">
        <v>6</v>
      </c>
      <c r="BM71" s="83">
        <v>158</v>
      </c>
      <c r="BN71" s="177">
        <v>24.59</v>
      </c>
      <c r="BO71" s="84">
        <f t="shared" si="0"/>
        <v>29</v>
      </c>
      <c r="BP71" s="84">
        <f t="shared" si="1"/>
        <v>36</v>
      </c>
      <c r="BQ71" s="84">
        <f t="shared" si="2"/>
        <v>776</v>
      </c>
      <c r="BR71" s="179">
        <f t="shared" si="3"/>
        <v>153.93</v>
      </c>
    </row>
    <row r="72" spans="1:70" ht="12.75">
      <c r="A72" s="47"/>
      <c r="B72" s="215" t="s">
        <v>61</v>
      </c>
      <c r="C72" s="215"/>
      <c r="D72" s="215"/>
      <c r="E72" s="215"/>
      <c r="F72" s="215"/>
      <c r="G72" s="215"/>
      <c r="H72" s="215"/>
      <c r="I72" s="215"/>
      <c r="J72" s="215"/>
      <c r="K72" s="87" t="s">
        <v>382</v>
      </c>
      <c r="L72" s="94">
        <v>0</v>
      </c>
      <c r="M72" s="97" t="s">
        <v>419</v>
      </c>
      <c r="N72" s="94">
        <v>0</v>
      </c>
      <c r="O72" s="100" t="s">
        <v>456</v>
      </c>
      <c r="P72" s="94">
        <v>0</v>
      </c>
      <c r="Q72" s="97" t="s">
        <v>493</v>
      </c>
      <c r="R72" s="94">
        <v>0</v>
      </c>
      <c r="S72" s="94">
        <v>0</v>
      </c>
      <c r="T72" s="94">
        <v>0</v>
      </c>
      <c r="U72" s="94">
        <v>0</v>
      </c>
      <c r="V72" s="94">
        <v>0</v>
      </c>
      <c r="W72" s="94">
        <v>0</v>
      </c>
      <c r="X72" s="94">
        <v>0</v>
      </c>
      <c r="Y72" s="94">
        <v>0</v>
      </c>
      <c r="Z72" s="94">
        <v>0</v>
      </c>
      <c r="AA72" s="94">
        <v>0</v>
      </c>
      <c r="AB72" s="94">
        <v>0</v>
      </c>
      <c r="AC72" s="94">
        <v>0</v>
      </c>
      <c r="AD72" s="94">
        <v>0</v>
      </c>
      <c r="AE72" s="94">
        <v>0</v>
      </c>
      <c r="AF72" s="94">
        <v>0</v>
      </c>
      <c r="AG72" s="94">
        <v>0</v>
      </c>
      <c r="AH72" s="94">
        <v>0</v>
      </c>
      <c r="AI72" s="94">
        <v>0</v>
      </c>
      <c r="AJ72" s="94">
        <v>0</v>
      </c>
      <c r="AK72" s="94">
        <v>0</v>
      </c>
      <c r="AL72" s="94">
        <v>0</v>
      </c>
      <c r="AM72" s="94">
        <v>0</v>
      </c>
      <c r="AN72" s="94">
        <v>0</v>
      </c>
      <c r="AO72" s="94">
        <v>0</v>
      </c>
      <c r="AP72" s="94">
        <v>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4">
        <v>0</v>
      </c>
      <c r="AW72" s="94">
        <v>0</v>
      </c>
      <c r="AX72" s="94">
        <v>0</v>
      </c>
      <c r="AY72" s="94">
        <v>0</v>
      </c>
      <c r="AZ72" s="94">
        <v>0</v>
      </c>
      <c r="BA72" s="94">
        <v>0</v>
      </c>
      <c r="BB72" s="94">
        <v>0</v>
      </c>
      <c r="BC72" s="94">
        <v>0</v>
      </c>
      <c r="BD72" s="94">
        <v>0</v>
      </c>
      <c r="BE72" s="94">
        <v>0</v>
      </c>
      <c r="BF72" s="94">
        <v>0</v>
      </c>
      <c r="BG72" s="94">
        <v>0</v>
      </c>
      <c r="BH72" s="94">
        <v>0</v>
      </c>
      <c r="BI72" s="94">
        <v>0</v>
      </c>
      <c r="BJ72" s="94">
        <v>0</v>
      </c>
      <c r="BK72" s="94">
        <v>0</v>
      </c>
      <c r="BL72" s="94">
        <v>0</v>
      </c>
      <c r="BM72" s="94">
        <v>0</v>
      </c>
      <c r="BN72" s="94">
        <v>0</v>
      </c>
      <c r="BO72" s="84">
        <f t="shared" si="0"/>
        <v>0</v>
      </c>
      <c r="BP72" s="84">
        <f t="shared" si="1"/>
        <v>0</v>
      </c>
      <c r="BQ72" s="84">
        <f t="shared" si="2"/>
        <v>0</v>
      </c>
      <c r="BR72" s="179">
        <f t="shared" si="3"/>
        <v>0</v>
      </c>
    </row>
    <row r="73" spans="1:70" ht="12.75">
      <c r="A73" s="47"/>
      <c r="B73" s="215" t="s">
        <v>62</v>
      </c>
      <c r="C73" s="215"/>
      <c r="D73" s="215"/>
      <c r="E73" s="215"/>
      <c r="F73" s="215"/>
      <c r="G73" s="215"/>
      <c r="H73" s="215"/>
      <c r="I73" s="215"/>
      <c r="J73" s="215"/>
      <c r="K73" s="87" t="s">
        <v>383</v>
      </c>
      <c r="L73" s="94">
        <v>0</v>
      </c>
      <c r="M73" s="97" t="s">
        <v>420</v>
      </c>
      <c r="N73" s="94">
        <v>0</v>
      </c>
      <c r="O73" s="100" t="s">
        <v>457</v>
      </c>
      <c r="P73" s="94">
        <v>0</v>
      </c>
      <c r="Q73" s="97" t="s">
        <v>494</v>
      </c>
      <c r="R73" s="94">
        <v>0</v>
      </c>
      <c r="S73" s="89">
        <v>1</v>
      </c>
      <c r="T73" s="89">
        <v>0</v>
      </c>
      <c r="U73" s="89">
        <v>41</v>
      </c>
      <c r="V73" s="177">
        <v>253.33</v>
      </c>
      <c r="W73" s="94">
        <v>0</v>
      </c>
      <c r="X73" s="94">
        <v>0</v>
      </c>
      <c r="Y73" s="94">
        <v>0</v>
      </c>
      <c r="Z73" s="94">
        <v>0</v>
      </c>
      <c r="AA73" s="94">
        <v>0</v>
      </c>
      <c r="AB73" s="94">
        <v>0</v>
      </c>
      <c r="AC73" s="94">
        <v>0</v>
      </c>
      <c r="AD73" s="94">
        <v>0</v>
      </c>
      <c r="AE73" s="94">
        <v>0</v>
      </c>
      <c r="AF73" s="94">
        <v>0</v>
      </c>
      <c r="AG73" s="94">
        <v>0</v>
      </c>
      <c r="AH73" s="94">
        <v>0</v>
      </c>
      <c r="AI73" s="94">
        <v>0</v>
      </c>
      <c r="AJ73" s="94">
        <v>0</v>
      </c>
      <c r="AK73" s="94">
        <v>0</v>
      </c>
      <c r="AL73" s="94">
        <v>0</v>
      </c>
      <c r="AM73" s="94">
        <v>0</v>
      </c>
      <c r="AN73" s="94">
        <v>0</v>
      </c>
      <c r="AO73" s="94">
        <v>0</v>
      </c>
      <c r="AP73" s="94">
        <v>0</v>
      </c>
      <c r="AQ73" s="177">
        <v>1</v>
      </c>
      <c r="AR73" s="177">
        <v>30</v>
      </c>
      <c r="AS73" s="177">
        <v>2500</v>
      </c>
      <c r="AT73" s="177">
        <v>83.33</v>
      </c>
      <c r="AU73" s="177">
        <v>1</v>
      </c>
      <c r="AV73" s="177">
        <v>0</v>
      </c>
      <c r="AW73" s="177">
        <v>48</v>
      </c>
      <c r="AX73" s="177">
        <v>100</v>
      </c>
      <c r="AY73" s="177">
        <v>1</v>
      </c>
      <c r="AZ73" s="177">
        <v>0</v>
      </c>
      <c r="BA73" s="177">
        <v>45</v>
      </c>
      <c r="BB73" s="177">
        <v>140.63</v>
      </c>
      <c r="BC73" s="94">
        <v>0</v>
      </c>
      <c r="BD73" s="94">
        <v>0</v>
      </c>
      <c r="BE73" s="94">
        <v>0</v>
      </c>
      <c r="BF73" s="94">
        <v>0</v>
      </c>
      <c r="BG73" s="94">
        <v>0</v>
      </c>
      <c r="BH73" s="94">
        <v>0</v>
      </c>
      <c r="BI73" s="94">
        <v>0</v>
      </c>
      <c r="BJ73" s="94">
        <v>0</v>
      </c>
      <c r="BK73" s="83">
        <v>3</v>
      </c>
      <c r="BL73" s="83">
        <v>31</v>
      </c>
      <c r="BM73" s="83">
        <v>15290</v>
      </c>
      <c r="BN73" s="177">
        <v>493.23</v>
      </c>
      <c r="BO73" s="84">
        <f t="shared" si="0"/>
        <v>7</v>
      </c>
      <c r="BP73" s="84">
        <f t="shared" si="1"/>
        <v>61</v>
      </c>
      <c r="BQ73" s="84">
        <f t="shared" si="2"/>
        <v>17924</v>
      </c>
      <c r="BR73" s="179">
        <f t="shared" si="3"/>
        <v>1070.52</v>
      </c>
    </row>
    <row r="74" spans="1:70" ht="12.75">
      <c r="A74" s="47"/>
      <c r="B74" s="215" t="s">
        <v>63</v>
      </c>
      <c r="C74" s="215"/>
      <c r="D74" s="215"/>
      <c r="E74" s="215"/>
      <c r="F74" s="215"/>
      <c r="G74" s="215"/>
      <c r="H74" s="215"/>
      <c r="I74" s="215"/>
      <c r="J74" s="215"/>
      <c r="K74" s="87" t="s">
        <v>384</v>
      </c>
      <c r="L74" s="94">
        <v>0</v>
      </c>
      <c r="M74" s="97" t="s">
        <v>421</v>
      </c>
      <c r="N74" s="94">
        <v>0</v>
      </c>
      <c r="O74" s="100" t="s">
        <v>458</v>
      </c>
      <c r="P74" s="94">
        <v>0</v>
      </c>
      <c r="Q74" s="97" t="s">
        <v>495</v>
      </c>
      <c r="R74" s="94">
        <v>0</v>
      </c>
      <c r="S74" s="94">
        <v>0</v>
      </c>
      <c r="T74" s="94">
        <v>0</v>
      </c>
      <c r="U74" s="94">
        <v>0</v>
      </c>
      <c r="V74" s="94">
        <v>0</v>
      </c>
      <c r="W74" s="94">
        <v>0</v>
      </c>
      <c r="X74" s="94">
        <v>0</v>
      </c>
      <c r="Y74" s="94">
        <v>0</v>
      </c>
      <c r="Z74" s="94">
        <v>0</v>
      </c>
      <c r="AA74" s="94">
        <v>0</v>
      </c>
      <c r="AB74" s="94">
        <v>0</v>
      </c>
      <c r="AC74" s="94">
        <v>0</v>
      </c>
      <c r="AD74" s="94">
        <v>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4">
        <v>0</v>
      </c>
      <c r="AN74" s="94">
        <v>0</v>
      </c>
      <c r="AO74" s="94">
        <v>0</v>
      </c>
      <c r="AP74" s="94">
        <v>0</v>
      </c>
      <c r="AQ74" s="94">
        <v>0</v>
      </c>
      <c r="AR74" s="94">
        <v>0</v>
      </c>
      <c r="AS74" s="94">
        <v>0</v>
      </c>
      <c r="AT74" s="94">
        <v>0</v>
      </c>
      <c r="AU74" s="94">
        <v>0</v>
      </c>
      <c r="AV74" s="94">
        <v>0</v>
      </c>
      <c r="AW74" s="94">
        <v>0</v>
      </c>
      <c r="AX74" s="94">
        <v>0</v>
      </c>
      <c r="AY74" s="94">
        <v>0</v>
      </c>
      <c r="AZ74" s="94">
        <v>0</v>
      </c>
      <c r="BA74" s="94">
        <v>0</v>
      </c>
      <c r="BB74" s="94">
        <v>0</v>
      </c>
      <c r="BC74" s="94">
        <v>0</v>
      </c>
      <c r="BD74" s="94">
        <v>0</v>
      </c>
      <c r="BE74" s="94">
        <v>0</v>
      </c>
      <c r="BF74" s="94">
        <v>0</v>
      </c>
      <c r="BG74" s="94">
        <v>0</v>
      </c>
      <c r="BH74" s="94">
        <v>0</v>
      </c>
      <c r="BI74" s="94">
        <v>0</v>
      </c>
      <c r="BJ74" s="94">
        <v>0</v>
      </c>
      <c r="BK74" s="94">
        <v>0</v>
      </c>
      <c r="BL74" s="94">
        <v>0</v>
      </c>
      <c r="BM74" s="94">
        <v>0</v>
      </c>
      <c r="BN74" s="94">
        <v>0</v>
      </c>
      <c r="BO74" s="84">
        <f t="shared" si="0"/>
        <v>0</v>
      </c>
      <c r="BP74" s="84">
        <f t="shared" si="1"/>
        <v>0</v>
      </c>
      <c r="BQ74" s="84">
        <f t="shared" si="2"/>
        <v>0</v>
      </c>
      <c r="BR74" s="179">
        <f t="shared" si="3"/>
        <v>0</v>
      </c>
    </row>
    <row r="75" spans="1:70" ht="12.75">
      <c r="A75" s="47"/>
      <c r="B75" s="215" t="s">
        <v>64</v>
      </c>
      <c r="C75" s="215"/>
      <c r="D75" s="215"/>
      <c r="E75" s="215"/>
      <c r="F75" s="215"/>
      <c r="G75" s="215"/>
      <c r="H75" s="215"/>
      <c r="I75" s="215"/>
      <c r="J75" s="215"/>
      <c r="K75" s="87" t="s">
        <v>385</v>
      </c>
      <c r="L75" s="94">
        <v>0</v>
      </c>
      <c r="M75" s="97" t="s">
        <v>422</v>
      </c>
      <c r="N75" s="94">
        <v>0</v>
      </c>
      <c r="O75" s="100" t="s">
        <v>459</v>
      </c>
      <c r="P75" s="94">
        <v>0</v>
      </c>
      <c r="Q75" s="97" t="s">
        <v>496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4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94">
        <v>0</v>
      </c>
      <c r="AU75" s="94">
        <v>0</v>
      </c>
      <c r="AV75" s="94">
        <v>0</v>
      </c>
      <c r="AW75" s="94">
        <v>0</v>
      </c>
      <c r="AX75" s="94">
        <v>0</v>
      </c>
      <c r="AY75" s="94">
        <v>0</v>
      </c>
      <c r="AZ75" s="94">
        <v>0</v>
      </c>
      <c r="BA75" s="94">
        <v>0</v>
      </c>
      <c r="BB75" s="94">
        <v>0</v>
      </c>
      <c r="BC75" s="94">
        <v>0</v>
      </c>
      <c r="BD75" s="94">
        <v>0</v>
      </c>
      <c r="BE75" s="94">
        <v>0</v>
      </c>
      <c r="BF75" s="94">
        <v>0</v>
      </c>
      <c r="BG75" s="94">
        <v>0</v>
      </c>
      <c r="BH75" s="94">
        <v>0</v>
      </c>
      <c r="BI75" s="94">
        <v>0</v>
      </c>
      <c r="BJ75" s="94">
        <v>0</v>
      </c>
      <c r="BK75" s="94">
        <v>0</v>
      </c>
      <c r="BL75" s="94">
        <v>0</v>
      </c>
      <c r="BM75" s="94">
        <v>0</v>
      </c>
      <c r="BN75" s="94">
        <v>0</v>
      </c>
      <c r="BO75" s="84">
        <f t="shared" si="0"/>
        <v>0</v>
      </c>
      <c r="BP75" s="84">
        <f t="shared" si="1"/>
        <v>0</v>
      </c>
      <c r="BQ75" s="84">
        <f t="shared" si="2"/>
        <v>0</v>
      </c>
      <c r="BR75" s="179">
        <f t="shared" si="3"/>
        <v>0</v>
      </c>
    </row>
    <row r="76" spans="1:70" ht="12.75">
      <c r="A76" s="47"/>
      <c r="B76" s="215" t="s">
        <v>65</v>
      </c>
      <c r="C76" s="215"/>
      <c r="D76" s="215"/>
      <c r="E76" s="215"/>
      <c r="F76" s="215"/>
      <c r="G76" s="215"/>
      <c r="H76" s="215"/>
      <c r="I76" s="215"/>
      <c r="J76" s="215"/>
      <c r="K76" s="87" t="s">
        <v>386</v>
      </c>
      <c r="L76" s="94">
        <v>0</v>
      </c>
      <c r="M76" s="97" t="s">
        <v>423</v>
      </c>
      <c r="N76" s="94">
        <v>0</v>
      </c>
      <c r="O76" s="100" t="s">
        <v>460</v>
      </c>
      <c r="P76" s="94">
        <v>0</v>
      </c>
      <c r="Q76" s="97" t="s">
        <v>497</v>
      </c>
      <c r="R76" s="94">
        <v>0</v>
      </c>
      <c r="S76" s="94">
        <v>0</v>
      </c>
      <c r="T76" s="94">
        <v>0</v>
      </c>
      <c r="U76" s="94">
        <v>0</v>
      </c>
      <c r="V76" s="94">
        <v>0</v>
      </c>
      <c r="W76" s="94">
        <v>0</v>
      </c>
      <c r="X76" s="94">
        <v>0</v>
      </c>
      <c r="Y76" s="94">
        <v>0</v>
      </c>
      <c r="Z76" s="94">
        <v>0</v>
      </c>
      <c r="AA76" s="94">
        <v>0</v>
      </c>
      <c r="AB76" s="94">
        <v>0</v>
      </c>
      <c r="AC76" s="94">
        <v>0</v>
      </c>
      <c r="AD76" s="94">
        <v>0</v>
      </c>
      <c r="AE76" s="94">
        <v>0</v>
      </c>
      <c r="AF76" s="94">
        <v>0</v>
      </c>
      <c r="AG76" s="94">
        <v>0</v>
      </c>
      <c r="AH76" s="94">
        <v>0</v>
      </c>
      <c r="AI76" s="94">
        <v>0</v>
      </c>
      <c r="AJ76" s="94">
        <v>0</v>
      </c>
      <c r="AK76" s="94">
        <v>0</v>
      </c>
      <c r="AL76" s="94">
        <v>0</v>
      </c>
      <c r="AM76" s="94">
        <v>0</v>
      </c>
      <c r="AN76" s="94">
        <v>0</v>
      </c>
      <c r="AO76" s="94">
        <v>0</v>
      </c>
      <c r="AP76" s="94">
        <v>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4">
        <v>0</v>
      </c>
      <c r="AW76" s="94">
        <v>0</v>
      </c>
      <c r="AX76" s="94">
        <v>0</v>
      </c>
      <c r="AY76" s="94">
        <v>0</v>
      </c>
      <c r="AZ76" s="94">
        <v>0</v>
      </c>
      <c r="BA76" s="94">
        <v>0</v>
      </c>
      <c r="BB76" s="94">
        <v>0</v>
      </c>
      <c r="BC76" s="94">
        <v>0</v>
      </c>
      <c r="BD76" s="94">
        <v>0</v>
      </c>
      <c r="BE76" s="94">
        <v>0</v>
      </c>
      <c r="BF76" s="94">
        <v>0</v>
      </c>
      <c r="BG76" s="94">
        <v>0</v>
      </c>
      <c r="BH76" s="94">
        <v>0</v>
      </c>
      <c r="BI76" s="94">
        <v>0</v>
      </c>
      <c r="BJ76" s="94">
        <v>0</v>
      </c>
      <c r="BK76" s="94">
        <v>0</v>
      </c>
      <c r="BL76" s="94">
        <v>0</v>
      </c>
      <c r="BM76" s="94">
        <v>0</v>
      </c>
      <c r="BN76" s="94">
        <v>0</v>
      </c>
      <c r="BO76" s="84">
        <f t="shared" si="0"/>
        <v>0</v>
      </c>
      <c r="BP76" s="84">
        <f t="shared" si="1"/>
        <v>0</v>
      </c>
      <c r="BQ76" s="84">
        <f t="shared" si="2"/>
        <v>0</v>
      </c>
      <c r="BR76" s="179">
        <f t="shared" si="3"/>
        <v>0</v>
      </c>
    </row>
    <row r="77" spans="1:70" ht="12.75">
      <c r="A77" s="47"/>
      <c r="B77" s="215" t="s">
        <v>66</v>
      </c>
      <c r="C77" s="215"/>
      <c r="D77" s="215"/>
      <c r="E77" s="215"/>
      <c r="F77" s="215"/>
      <c r="G77" s="215"/>
      <c r="H77" s="215"/>
      <c r="I77" s="215"/>
      <c r="J77" s="215"/>
      <c r="K77" s="87" t="s">
        <v>387</v>
      </c>
      <c r="L77" s="94">
        <v>0</v>
      </c>
      <c r="M77" s="97" t="s">
        <v>424</v>
      </c>
      <c r="N77" s="94">
        <v>0</v>
      </c>
      <c r="O77" s="100" t="s">
        <v>461</v>
      </c>
      <c r="P77" s="94">
        <v>0</v>
      </c>
      <c r="Q77" s="97" t="s">
        <v>498</v>
      </c>
      <c r="R77" s="94">
        <v>0</v>
      </c>
      <c r="S77" s="94">
        <v>0</v>
      </c>
      <c r="T77" s="94">
        <v>0</v>
      </c>
      <c r="U77" s="94">
        <v>0</v>
      </c>
      <c r="V77" s="94">
        <v>0</v>
      </c>
      <c r="W77" s="94">
        <v>0</v>
      </c>
      <c r="X77" s="94">
        <v>0</v>
      </c>
      <c r="Y77" s="94">
        <v>0</v>
      </c>
      <c r="Z77" s="94">
        <v>0</v>
      </c>
      <c r="AA77" s="94">
        <v>0</v>
      </c>
      <c r="AB77" s="94">
        <v>0</v>
      </c>
      <c r="AC77" s="94">
        <v>0</v>
      </c>
      <c r="AD77" s="94">
        <v>0</v>
      </c>
      <c r="AE77" s="94">
        <v>0</v>
      </c>
      <c r="AF77" s="94">
        <v>0</v>
      </c>
      <c r="AG77" s="94">
        <v>0</v>
      </c>
      <c r="AH77" s="94">
        <v>0</v>
      </c>
      <c r="AI77" s="94">
        <v>0</v>
      </c>
      <c r="AJ77" s="94">
        <v>0</v>
      </c>
      <c r="AK77" s="94">
        <v>0</v>
      </c>
      <c r="AL77" s="94">
        <v>0</v>
      </c>
      <c r="AM77" s="94">
        <v>0</v>
      </c>
      <c r="AN77" s="94">
        <v>0</v>
      </c>
      <c r="AO77" s="94">
        <v>0</v>
      </c>
      <c r="AP77" s="94">
        <v>0</v>
      </c>
      <c r="AQ77" s="94">
        <v>0</v>
      </c>
      <c r="AR77" s="94">
        <v>0</v>
      </c>
      <c r="AS77" s="94">
        <v>0</v>
      </c>
      <c r="AT77" s="94">
        <v>0</v>
      </c>
      <c r="AU77" s="94">
        <v>0</v>
      </c>
      <c r="AV77" s="94">
        <v>0</v>
      </c>
      <c r="AW77" s="94">
        <v>0</v>
      </c>
      <c r="AX77" s="94">
        <v>0</v>
      </c>
      <c r="AY77" s="94">
        <v>0</v>
      </c>
      <c r="AZ77" s="94">
        <v>0</v>
      </c>
      <c r="BA77" s="94">
        <v>0</v>
      </c>
      <c r="BB77" s="94">
        <v>0</v>
      </c>
      <c r="BC77" s="94">
        <v>0</v>
      </c>
      <c r="BD77" s="94">
        <v>0</v>
      </c>
      <c r="BE77" s="94">
        <v>0</v>
      </c>
      <c r="BF77" s="94">
        <v>0</v>
      </c>
      <c r="BG77" s="94">
        <v>0</v>
      </c>
      <c r="BH77" s="94">
        <v>0</v>
      </c>
      <c r="BI77" s="94">
        <v>0</v>
      </c>
      <c r="BJ77" s="94">
        <v>0</v>
      </c>
      <c r="BK77" s="94">
        <v>0</v>
      </c>
      <c r="BL77" s="94">
        <v>0</v>
      </c>
      <c r="BM77" s="94">
        <v>0</v>
      </c>
      <c r="BN77" s="94">
        <v>0</v>
      </c>
      <c r="BO77" s="84">
        <f t="shared" si="0"/>
        <v>0</v>
      </c>
      <c r="BP77" s="84">
        <f t="shared" si="1"/>
        <v>0</v>
      </c>
      <c r="BQ77" s="84">
        <f t="shared" si="2"/>
        <v>0</v>
      </c>
      <c r="BR77" s="179">
        <f t="shared" si="3"/>
        <v>0</v>
      </c>
    </row>
    <row r="78" spans="1:70" ht="12.75">
      <c r="A78" s="47"/>
      <c r="B78" s="215" t="s">
        <v>67</v>
      </c>
      <c r="C78" s="215"/>
      <c r="D78" s="215"/>
      <c r="E78" s="215"/>
      <c r="F78" s="215"/>
      <c r="G78" s="215"/>
      <c r="H78" s="215"/>
      <c r="I78" s="215"/>
      <c r="J78" s="215"/>
      <c r="K78" s="87" t="s">
        <v>388</v>
      </c>
      <c r="L78" s="94">
        <v>0</v>
      </c>
      <c r="M78" s="97" t="s">
        <v>425</v>
      </c>
      <c r="N78" s="94">
        <v>0</v>
      </c>
      <c r="O78" s="100" t="s">
        <v>462</v>
      </c>
      <c r="P78" s="94">
        <v>0</v>
      </c>
      <c r="Q78" s="97" t="s">
        <v>499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0</v>
      </c>
      <c r="X78" s="94">
        <v>0</v>
      </c>
      <c r="Y78" s="94">
        <v>0</v>
      </c>
      <c r="Z78" s="94">
        <v>0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4">
        <v>0</v>
      </c>
      <c r="AN78" s="94">
        <v>0</v>
      </c>
      <c r="AO78" s="94">
        <v>0</v>
      </c>
      <c r="AP78" s="94">
        <v>0</v>
      </c>
      <c r="AQ78" s="94">
        <v>0</v>
      </c>
      <c r="AR78" s="94">
        <v>0</v>
      </c>
      <c r="AS78" s="94">
        <v>0</v>
      </c>
      <c r="AT78" s="94">
        <v>0</v>
      </c>
      <c r="AU78" s="94">
        <v>0</v>
      </c>
      <c r="AV78" s="94">
        <v>0</v>
      </c>
      <c r="AW78" s="94">
        <v>0</v>
      </c>
      <c r="AX78" s="94">
        <v>0</v>
      </c>
      <c r="AY78" s="94">
        <v>0</v>
      </c>
      <c r="AZ78" s="94">
        <v>0</v>
      </c>
      <c r="BA78" s="94">
        <v>0</v>
      </c>
      <c r="BB78" s="94">
        <v>0</v>
      </c>
      <c r="BC78" s="94">
        <v>0</v>
      </c>
      <c r="BD78" s="94">
        <v>0</v>
      </c>
      <c r="BE78" s="94">
        <v>0</v>
      </c>
      <c r="BF78" s="94">
        <v>0</v>
      </c>
      <c r="BG78" s="94">
        <v>0</v>
      </c>
      <c r="BH78" s="94">
        <v>0</v>
      </c>
      <c r="BI78" s="94">
        <v>0</v>
      </c>
      <c r="BJ78" s="94">
        <v>0</v>
      </c>
      <c r="BK78" s="94">
        <v>0</v>
      </c>
      <c r="BL78" s="94">
        <v>0</v>
      </c>
      <c r="BM78" s="94">
        <v>0</v>
      </c>
      <c r="BN78" s="94">
        <v>0</v>
      </c>
      <c r="BO78" s="84">
        <f t="shared" si="0"/>
        <v>0</v>
      </c>
      <c r="BP78" s="84">
        <f t="shared" si="1"/>
        <v>0</v>
      </c>
      <c r="BQ78" s="84">
        <f t="shared" si="2"/>
        <v>0</v>
      </c>
      <c r="BR78" s="179">
        <f t="shared" si="3"/>
        <v>0</v>
      </c>
    </row>
    <row r="79" spans="1:70" ht="12.75">
      <c r="A79" s="47"/>
      <c r="B79" s="215" t="s">
        <v>68</v>
      </c>
      <c r="C79" s="215"/>
      <c r="D79" s="215"/>
      <c r="E79" s="215"/>
      <c r="F79" s="215"/>
      <c r="G79" s="215"/>
      <c r="H79" s="215"/>
      <c r="I79" s="215"/>
      <c r="J79" s="215"/>
      <c r="K79" s="87" t="s">
        <v>389</v>
      </c>
      <c r="L79" s="94">
        <v>1</v>
      </c>
      <c r="M79" s="97" t="s">
        <v>426</v>
      </c>
      <c r="N79" s="94">
        <v>0</v>
      </c>
      <c r="O79" s="100" t="s">
        <v>463</v>
      </c>
      <c r="P79" s="102">
        <v>90</v>
      </c>
      <c r="Q79" s="97" t="s">
        <v>500</v>
      </c>
      <c r="R79" s="177">
        <v>187.5</v>
      </c>
      <c r="S79" s="89">
        <v>2</v>
      </c>
      <c r="T79" s="89">
        <v>0</v>
      </c>
      <c r="U79" s="89">
        <v>40</v>
      </c>
      <c r="V79" s="177">
        <v>250.21</v>
      </c>
      <c r="W79" s="89">
        <v>2</v>
      </c>
      <c r="X79" s="89">
        <v>0</v>
      </c>
      <c r="Y79" s="89">
        <v>24</v>
      </c>
      <c r="Z79" s="177">
        <v>100</v>
      </c>
      <c r="AA79" s="94">
        <v>0</v>
      </c>
      <c r="AB79" s="94">
        <v>0</v>
      </c>
      <c r="AC79" s="94">
        <v>0</v>
      </c>
      <c r="AD79" s="94">
        <v>0</v>
      </c>
      <c r="AE79" s="83">
        <v>2</v>
      </c>
      <c r="AF79" s="83">
        <v>1</v>
      </c>
      <c r="AG79" s="83">
        <v>154</v>
      </c>
      <c r="AH79" s="177">
        <v>117.03</v>
      </c>
      <c r="AI79" s="83">
        <v>8</v>
      </c>
      <c r="AJ79" s="83">
        <v>9</v>
      </c>
      <c r="AK79" s="83">
        <v>894</v>
      </c>
      <c r="AL79" s="177">
        <v>101.7</v>
      </c>
      <c r="AM79" s="83">
        <v>1</v>
      </c>
      <c r="AN79" s="83">
        <v>0</v>
      </c>
      <c r="AO79" s="83">
        <v>3</v>
      </c>
      <c r="AP79" s="177">
        <v>75</v>
      </c>
      <c r="AQ79" s="177">
        <v>1</v>
      </c>
      <c r="AR79" s="177">
        <v>0</v>
      </c>
      <c r="AS79" s="177">
        <v>8</v>
      </c>
      <c r="AT79" s="177">
        <v>100</v>
      </c>
      <c r="AU79" s="177">
        <v>5</v>
      </c>
      <c r="AV79" s="177">
        <v>2</v>
      </c>
      <c r="AW79" s="177">
        <v>356</v>
      </c>
      <c r="AX79" s="177">
        <v>197.93</v>
      </c>
      <c r="AY79" s="177">
        <v>1</v>
      </c>
      <c r="AZ79" s="177">
        <v>0</v>
      </c>
      <c r="BA79" s="177">
        <v>32</v>
      </c>
      <c r="BB79" s="177">
        <v>100</v>
      </c>
      <c r="BC79" s="177">
        <v>1</v>
      </c>
      <c r="BD79" s="177">
        <v>0</v>
      </c>
      <c r="BE79" s="177">
        <v>0</v>
      </c>
      <c r="BF79" s="177">
        <v>375</v>
      </c>
      <c r="BG79" s="94">
        <v>0</v>
      </c>
      <c r="BH79" s="94">
        <v>0</v>
      </c>
      <c r="BI79" s="94">
        <v>0</v>
      </c>
      <c r="BJ79" s="94">
        <v>0</v>
      </c>
      <c r="BK79" s="83">
        <v>1</v>
      </c>
      <c r="BL79" s="83">
        <v>1</v>
      </c>
      <c r="BM79" s="83">
        <v>100</v>
      </c>
      <c r="BN79" s="177">
        <v>100</v>
      </c>
      <c r="BO79" s="84">
        <f t="shared" si="0"/>
        <v>25</v>
      </c>
      <c r="BP79" s="84">
        <f t="shared" si="1"/>
        <v>13</v>
      </c>
      <c r="BQ79" s="84">
        <f t="shared" si="2"/>
        <v>1701</v>
      </c>
      <c r="BR79" s="179">
        <f t="shared" si="3"/>
        <v>1704.3700000000001</v>
      </c>
    </row>
    <row r="80" spans="1:70" ht="12.75">
      <c r="A80" s="47"/>
      <c r="B80" s="215" t="s">
        <v>69</v>
      </c>
      <c r="C80" s="215"/>
      <c r="D80" s="215"/>
      <c r="E80" s="215"/>
      <c r="F80" s="215"/>
      <c r="G80" s="215"/>
      <c r="H80" s="215"/>
      <c r="I80" s="215"/>
      <c r="J80" s="215"/>
      <c r="K80" s="87" t="s">
        <v>390</v>
      </c>
      <c r="L80" s="94">
        <v>0</v>
      </c>
      <c r="M80" s="97" t="s">
        <v>427</v>
      </c>
      <c r="N80" s="94">
        <v>0</v>
      </c>
      <c r="O80" s="100" t="s">
        <v>464</v>
      </c>
      <c r="P80" s="94">
        <v>0</v>
      </c>
      <c r="Q80" s="97" t="s">
        <v>501</v>
      </c>
      <c r="R80" s="94">
        <v>0</v>
      </c>
      <c r="S80" s="89">
        <v>1</v>
      </c>
      <c r="T80" s="89">
        <v>0</v>
      </c>
      <c r="U80" s="89">
        <v>2</v>
      </c>
      <c r="V80" s="177">
        <v>6.35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  <c r="AD80" s="94">
        <v>0</v>
      </c>
      <c r="AE80" s="94">
        <v>0</v>
      </c>
      <c r="AF80" s="94">
        <v>0</v>
      </c>
      <c r="AG80" s="94">
        <v>0</v>
      </c>
      <c r="AH80" s="94">
        <v>0</v>
      </c>
      <c r="AI80" s="83">
        <v>1</v>
      </c>
      <c r="AJ80" s="83">
        <v>3</v>
      </c>
      <c r="AK80" s="83">
        <v>9</v>
      </c>
      <c r="AL80" s="177">
        <v>3</v>
      </c>
      <c r="AM80" s="94">
        <v>0</v>
      </c>
      <c r="AN80" s="94">
        <v>0</v>
      </c>
      <c r="AO80" s="94">
        <v>0</v>
      </c>
      <c r="AP80" s="94">
        <v>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4">
        <v>0</v>
      </c>
      <c r="AW80" s="94">
        <v>0</v>
      </c>
      <c r="AX80" s="94">
        <v>0</v>
      </c>
      <c r="AY80" s="94">
        <v>0</v>
      </c>
      <c r="AZ80" s="94">
        <v>0</v>
      </c>
      <c r="BA80" s="94">
        <v>0</v>
      </c>
      <c r="BB80" s="94">
        <v>0</v>
      </c>
      <c r="BC80" s="94">
        <v>0</v>
      </c>
      <c r="BD80" s="94">
        <v>0</v>
      </c>
      <c r="BE80" s="94">
        <v>0</v>
      </c>
      <c r="BF80" s="94">
        <v>0</v>
      </c>
      <c r="BG80" s="94">
        <v>0</v>
      </c>
      <c r="BH80" s="94">
        <v>0</v>
      </c>
      <c r="BI80" s="94">
        <v>0</v>
      </c>
      <c r="BJ80" s="94">
        <v>0</v>
      </c>
      <c r="BK80" s="94">
        <v>0</v>
      </c>
      <c r="BL80" s="94">
        <v>0</v>
      </c>
      <c r="BM80" s="94">
        <v>0</v>
      </c>
      <c r="BN80" s="94">
        <v>0</v>
      </c>
      <c r="BO80" s="84">
        <f t="shared" si="0"/>
        <v>2</v>
      </c>
      <c r="BP80" s="84">
        <f t="shared" si="1"/>
        <v>3</v>
      </c>
      <c r="BQ80" s="84">
        <f t="shared" si="2"/>
        <v>11</v>
      </c>
      <c r="BR80" s="179">
        <f t="shared" si="3"/>
        <v>9.35</v>
      </c>
    </row>
    <row r="81" spans="1:70" ht="12.75">
      <c r="A81" s="47"/>
      <c r="B81" s="215" t="s">
        <v>70</v>
      </c>
      <c r="C81" s="215"/>
      <c r="D81" s="215"/>
      <c r="E81" s="215"/>
      <c r="F81" s="215"/>
      <c r="G81" s="215"/>
      <c r="H81" s="215"/>
      <c r="I81" s="215"/>
      <c r="J81" s="215"/>
      <c r="K81" s="87" t="s">
        <v>391</v>
      </c>
      <c r="L81" s="94">
        <v>0</v>
      </c>
      <c r="M81" s="97" t="s">
        <v>428</v>
      </c>
      <c r="N81" s="94">
        <v>0</v>
      </c>
      <c r="O81" s="100" t="s">
        <v>465</v>
      </c>
      <c r="P81" s="94">
        <v>0</v>
      </c>
      <c r="Q81" s="97" t="s">
        <v>502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  <c r="AD81" s="94">
        <v>0</v>
      </c>
      <c r="AE81" s="94">
        <v>0</v>
      </c>
      <c r="AF81" s="94">
        <v>0</v>
      </c>
      <c r="AG81" s="94">
        <v>0</v>
      </c>
      <c r="AH81" s="94">
        <v>0</v>
      </c>
      <c r="AI81" s="94">
        <v>0</v>
      </c>
      <c r="AJ81" s="94">
        <v>0</v>
      </c>
      <c r="AK81" s="94">
        <v>0</v>
      </c>
      <c r="AL81" s="94">
        <v>0</v>
      </c>
      <c r="AM81" s="94">
        <v>0</v>
      </c>
      <c r="AN81" s="94">
        <v>0</v>
      </c>
      <c r="AO81" s="94">
        <v>0</v>
      </c>
      <c r="AP81" s="94">
        <v>0</v>
      </c>
      <c r="AQ81" s="94">
        <v>0</v>
      </c>
      <c r="AR81" s="94">
        <v>0</v>
      </c>
      <c r="AS81" s="94">
        <v>0</v>
      </c>
      <c r="AT81" s="94">
        <v>0</v>
      </c>
      <c r="AU81" s="94">
        <v>0</v>
      </c>
      <c r="AV81" s="94">
        <v>0</v>
      </c>
      <c r="AW81" s="94">
        <v>0</v>
      </c>
      <c r="AX81" s="94">
        <v>0</v>
      </c>
      <c r="AY81" s="94">
        <v>0</v>
      </c>
      <c r="AZ81" s="94">
        <v>0</v>
      </c>
      <c r="BA81" s="94">
        <v>0</v>
      </c>
      <c r="BB81" s="94">
        <v>0</v>
      </c>
      <c r="BC81" s="94">
        <v>0</v>
      </c>
      <c r="BD81" s="94">
        <v>0</v>
      </c>
      <c r="BE81" s="94">
        <v>0</v>
      </c>
      <c r="BF81" s="94">
        <v>0</v>
      </c>
      <c r="BG81" s="94">
        <v>0</v>
      </c>
      <c r="BH81" s="94">
        <v>0</v>
      </c>
      <c r="BI81" s="94">
        <v>0</v>
      </c>
      <c r="BJ81" s="94">
        <v>0</v>
      </c>
      <c r="BK81" s="94">
        <v>0</v>
      </c>
      <c r="BL81" s="94">
        <v>0</v>
      </c>
      <c r="BM81" s="94">
        <v>0</v>
      </c>
      <c r="BN81" s="94">
        <v>0</v>
      </c>
      <c r="BO81" s="84">
        <f t="shared" si="0"/>
        <v>0</v>
      </c>
      <c r="BP81" s="84">
        <f t="shared" si="1"/>
        <v>0</v>
      </c>
      <c r="BQ81" s="84">
        <f t="shared" si="2"/>
        <v>0</v>
      </c>
      <c r="BR81" s="179">
        <f t="shared" si="3"/>
        <v>0</v>
      </c>
    </row>
    <row r="82" spans="1:70" ht="12.75">
      <c r="A82" s="47"/>
      <c r="B82" s="215" t="s">
        <v>71</v>
      </c>
      <c r="C82" s="215"/>
      <c r="D82" s="215"/>
      <c r="E82" s="215"/>
      <c r="F82" s="215"/>
      <c r="G82" s="215"/>
      <c r="H82" s="215"/>
      <c r="I82" s="215"/>
      <c r="J82" s="215"/>
      <c r="K82" s="87" t="s">
        <v>392</v>
      </c>
      <c r="L82" s="94">
        <v>0</v>
      </c>
      <c r="M82" s="97" t="s">
        <v>429</v>
      </c>
      <c r="N82" s="94">
        <v>0</v>
      </c>
      <c r="O82" s="100" t="s">
        <v>466</v>
      </c>
      <c r="P82" s="94">
        <v>0</v>
      </c>
      <c r="Q82" s="97" t="s">
        <v>503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  <c r="AB82" s="94">
        <v>0</v>
      </c>
      <c r="AC82" s="94">
        <v>0</v>
      </c>
      <c r="AD82" s="94">
        <v>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4">
        <v>0</v>
      </c>
      <c r="AN82" s="94">
        <v>0</v>
      </c>
      <c r="AO82" s="94">
        <v>0</v>
      </c>
      <c r="AP82" s="94">
        <v>0</v>
      </c>
      <c r="AQ82" s="94">
        <v>0</v>
      </c>
      <c r="AR82" s="94">
        <v>0</v>
      </c>
      <c r="AS82" s="94">
        <v>0</v>
      </c>
      <c r="AT82" s="94">
        <v>0</v>
      </c>
      <c r="AU82" s="94">
        <v>0</v>
      </c>
      <c r="AV82" s="94">
        <v>0</v>
      </c>
      <c r="AW82" s="94">
        <v>0</v>
      </c>
      <c r="AX82" s="94">
        <v>0</v>
      </c>
      <c r="AY82" s="94">
        <v>0</v>
      </c>
      <c r="AZ82" s="94">
        <v>0</v>
      </c>
      <c r="BA82" s="94">
        <v>0</v>
      </c>
      <c r="BB82" s="94">
        <v>0</v>
      </c>
      <c r="BC82" s="94">
        <v>0</v>
      </c>
      <c r="BD82" s="94">
        <v>0</v>
      </c>
      <c r="BE82" s="94">
        <v>0</v>
      </c>
      <c r="BF82" s="94">
        <v>0</v>
      </c>
      <c r="BG82" s="94">
        <v>0</v>
      </c>
      <c r="BH82" s="94">
        <v>0</v>
      </c>
      <c r="BI82" s="94">
        <v>0</v>
      </c>
      <c r="BJ82" s="94">
        <v>0</v>
      </c>
      <c r="BK82" s="94">
        <v>0</v>
      </c>
      <c r="BL82" s="94">
        <v>0</v>
      </c>
      <c r="BM82" s="94">
        <v>0</v>
      </c>
      <c r="BN82" s="94">
        <v>0</v>
      </c>
      <c r="BO82" s="84">
        <f t="shared" si="0"/>
        <v>0</v>
      </c>
      <c r="BP82" s="84">
        <f t="shared" si="1"/>
        <v>0</v>
      </c>
      <c r="BQ82" s="84">
        <f t="shared" si="2"/>
        <v>0</v>
      </c>
      <c r="BR82" s="179">
        <f t="shared" si="3"/>
        <v>0</v>
      </c>
    </row>
    <row r="83" spans="1:70" ht="12.75">
      <c r="A83" s="47"/>
      <c r="B83" s="215" t="s">
        <v>72</v>
      </c>
      <c r="C83" s="215"/>
      <c r="D83" s="215"/>
      <c r="E83" s="215"/>
      <c r="F83" s="215"/>
      <c r="G83" s="215"/>
      <c r="H83" s="215"/>
      <c r="I83" s="215"/>
      <c r="J83" s="215"/>
      <c r="K83" s="87" t="s">
        <v>393</v>
      </c>
      <c r="L83" s="94">
        <v>0</v>
      </c>
      <c r="M83" s="97" t="s">
        <v>430</v>
      </c>
      <c r="N83" s="94">
        <v>0</v>
      </c>
      <c r="O83" s="100" t="s">
        <v>467</v>
      </c>
      <c r="P83" s="94">
        <v>0</v>
      </c>
      <c r="Q83" s="97" t="s">
        <v>504</v>
      </c>
      <c r="R83" s="94">
        <v>0</v>
      </c>
      <c r="S83" s="94">
        <v>0</v>
      </c>
      <c r="T83" s="94">
        <v>0</v>
      </c>
      <c r="U83" s="94">
        <v>0</v>
      </c>
      <c r="V83" s="94">
        <v>0</v>
      </c>
      <c r="W83" s="94">
        <v>0</v>
      </c>
      <c r="X83" s="94">
        <v>0</v>
      </c>
      <c r="Y83" s="94">
        <v>0</v>
      </c>
      <c r="Z83" s="94">
        <v>0</v>
      </c>
      <c r="AA83" s="94">
        <v>0</v>
      </c>
      <c r="AB83" s="94">
        <v>0</v>
      </c>
      <c r="AC83" s="94">
        <v>0</v>
      </c>
      <c r="AD83" s="94">
        <v>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4">
        <v>0</v>
      </c>
      <c r="AN83" s="94">
        <v>0</v>
      </c>
      <c r="AO83" s="94">
        <v>0</v>
      </c>
      <c r="AP83" s="94">
        <v>0</v>
      </c>
      <c r="AQ83" s="94">
        <v>0</v>
      </c>
      <c r="AR83" s="94">
        <v>0</v>
      </c>
      <c r="AS83" s="94">
        <v>0</v>
      </c>
      <c r="AT83" s="94">
        <v>0</v>
      </c>
      <c r="AU83" s="94">
        <v>0</v>
      </c>
      <c r="AV83" s="94">
        <v>0</v>
      </c>
      <c r="AW83" s="94">
        <v>0</v>
      </c>
      <c r="AX83" s="94">
        <v>0</v>
      </c>
      <c r="AY83" s="94">
        <v>0</v>
      </c>
      <c r="AZ83" s="94">
        <v>0</v>
      </c>
      <c r="BA83" s="94">
        <v>0</v>
      </c>
      <c r="BB83" s="94">
        <v>0</v>
      </c>
      <c r="BC83" s="94">
        <v>0</v>
      </c>
      <c r="BD83" s="94">
        <v>0</v>
      </c>
      <c r="BE83" s="94">
        <v>0</v>
      </c>
      <c r="BF83" s="94">
        <v>0</v>
      </c>
      <c r="BG83" s="94">
        <v>0</v>
      </c>
      <c r="BH83" s="94">
        <v>0</v>
      </c>
      <c r="BI83" s="94">
        <v>0</v>
      </c>
      <c r="BJ83" s="94">
        <v>0</v>
      </c>
      <c r="BK83" s="94">
        <v>0</v>
      </c>
      <c r="BL83" s="94">
        <v>0</v>
      </c>
      <c r="BM83" s="94">
        <v>0</v>
      </c>
      <c r="BN83" s="94">
        <v>0</v>
      </c>
      <c r="BO83" s="84">
        <f t="shared" si="0"/>
        <v>0</v>
      </c>
      <c r="BP83" s="84">
        <f t="shared" si="1"/>
        <v>0</v>
      </c>
      <c r="BQ83" s="84">
        <f t="shared" si="2"/>
        <v>0</v>
      </c>
      <c r="BR83" s="179">
        <f t="shared" si="3"/>
        <v>0</v>
      </c>
    </row>
    <row r="84" spans="1:70" ht="12.75">
      <c r="A84" s="47"/>
      <c r="B84" s="215" t="s">
        <v>73</v>
      </c>
      <c r="C84" s="215"/>
      <c r="D84" s="215"/>
      <c r="E84" s="215"/>
      <c r="F84" s="215"/>
      <c r="G84" s="215"/>
      <c r="H84" s="215"/>
      <c r="I84" s="215"/>
      <c r="J84" s="215"/>
      <c r="K84" s="87" t="s">
        <v>394</v>
      </c>
      <c r="L84" s="94">
        <v>0</v>
      </c>
      <c r="M84" s="97" t="s">
        <v>431</v>
      </c>
      <c r="N84" s="94">
        <v>0</v>
      </c>
      <c r="O84" s="100" t="s">
        <v>468</v>
      </c>
      <c r="P84" s="94">
        <v>0</v>
      </c>
      <c r="Q84" s="97" t="s">
        <v>505</v>
      </c>
      <c r="R84" s="94">
        <v>0</v>
      </c>
      <c r="S84" s="89">
        <v>1</v>
      </c>
      <c r="T84" s="89">
        <v>0</v>
      </c>
      <c r="U84" s="89">
        <v>2</v>
      </c>
      <c r="V84" s="177">
        <v>48.39</v>
      </c>
      <c r="W84" s="94">
        <v>0</v>
      </c>
      <c r="X84" s="94">
        <v>0</v>
      </c>
      <c r="Y84" s="94">
        <v>0</v>
      </c>
      <c r="Z84" s="94">
        <v>0</v>
      </c>
      <c r="AA84" s="94">
        <v>0</v>
      </c>
      <c r="AB84" s="94">
        <v>0</v>
      </c>
      <c r="AC84" s="94">
        <v>0</v>
      </c>
      <c r="AD84" s="94">
        <v>0</v>
      </c>
      <c r="AE84" s="94">
        <v>0</v>
      </c>
      <c r="AF84" s="94">
        <v>0</v>
      </c>
      <c r="AG84" s="94">
        <v>0</v>
      </c>
      <c r="AH84" s="94">
        <v>0</v>
      </c>
      <c r="AI84" s="94">
        <v>0</v>
      </c>
      <c r="AJ84" s="94">
        <v>0</v>
      </c>
      <c r="AK84" s="94">
        <v>0</v>
      </c>
      <c r="AL84" s="94">
        <v>0</v>
      </c>
      <c r="AM84" s="94">
        <v>0</v>
      </c>
      <c r="AN84" s="94">
        <v>0</v>
      </c>
      <c r="AO84" s="94">
        <v>0</v>
      </c>
      <c r="AP84" s="94">
        <v>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4">
        <v>0</v>
      </c>
      <c r="AW84" s="94">
        <v>0</v>
      </c>
      <c r="AX84" s="94">
        <v>0</v>
      </c>
      <c r="AY84" s="94">
        <v>0</v>
      </c>
      <c r="AZ84" s="94">
        <v>0</v>
      </c>
      <c r="BA84" s="94">
        <v>0</v>
      </c>
      <c r="BB84" s="94">
        <v>0</v>
      </c>
      <c r="BC84" s="177">
        <v>1</v>
      </c>
      <c r="BD84" s="177">
        <v>0</v>
      </c>
      <c r="BE84" s="177">
        <v>4</v>
      </c>
      <c r="BF84" s="177">
        <v>50</v>
      </c>
      <c r="BG84" s="177">
        <v>2</v>
      </c>
      <c r="BH84" s="177">
        <v>0</v>
      </c>
      <c r="BI84" s="177">
        <v>25</v>
      </c>
      <c r="BJ84" s="177">
        <v>85.3</v>
      </c>
      <c r="BK84" s="94">
        <v>0</v>
      </c>
      <c r="BL84" s="94">
        <v>0</v>
      </c>
      <c r="BM84" s="94">
        <v>0</v>
      </c>
      <c r="BN84" s="94">
        <v>0</v>
      </c>
      <c r="BO84" s="84">
        <f t="shared" si="0"/>
        <v>4</v>
      </c>
      <c r="BP84" s="84">
        <f t="shared" si="1"/>
        <v>0</v>
      </c>
      <c r="BQ84" s="84">
        <f t="shared" si="2"/>
        <v>31</v>
      </c>
      <c r="BR84" s="179">
        <f t="shared" si="3"/>
        <v>183.69</v>
      </c>
    </row>
    <row r="85" spans="1:70" ht="12.75">
      <c r="A85" s="47"/>
      <c r="B85" s="215" t="s">
        <v>74</v>
      </c>
      <c r="C85" s="215"/>
      <c r="D85" s="215"/>
      <c r="E85" s="215"/>
      <c r="F85" s="215"/>
      <c r="G85" s="215"/>
      <c r="H85" s="215"/>
      <c r="I85" s="215"/>
      <c r="J85" s="215"/>
      <c r="K85" s="87" t="s">
        <v>395</v>
      </c>
      <c r="L85" s="94">
        <v>0</v>
      </c>
      <c r="M85" s="97" t="s">
        <v>432</v>
      </c>
      <c r="N85" s="94">
        <v>0</v>
      </c>
      <c r="O85" s="100" t="s">
        <v>469</v>
      </c>
      <c r="P85" s="94">
        <v>0</v>
      </c>
      <c r="Q85" s="97" t="s">
        <v>506</v>
      </c>
      <c r="R85" s="94">
        <v>0</v>
      </c>
      <c r="S85" s="94">
        <v>0</v>
      </c>
      <c r="T85" s="94">
        <v>0</v>
      </c>
      <c r="U85" s="94">
        <v>0</v>
      </c>
      <c r="V85" s="94">
        <v>0</v>
      </c>
      <c r="W85" s="94">
        <v>0</v>
      </c>
      <c r="X85" s="94">
        <v>0</v>
      </c>
      <c r="Y85" s="94">
        <v>0</v>
      </c>
      <c r="Z85" s="94">
        <v>0</v>
      </c>
      <c r="AA85" s="94">
        <v>0</v>
      </c>
      <c r="AB85" s="94">
        <v>0</v>
      </c>
      <c r="AC85" s="94">
        <v>0</v>
      </c>
      <c r="AD85" s="94">
        <v>0</v>
      </c>
      <c r="AE85" s="94">
        <v>0</v>
      </c>
      <c r="AF85" s="94">
        <v>0</v>
      </c>
      <c r="AG85" s="94">
        <v>0</v>
      </c>
      <c r="AH85" s="94">
        <v>0</v>
      </c>
      <c r="AI85" s="94">
        <v>0</v>
      </c>
      <c r="AJ85" s="94">
        <v>0</v>
      </c>
      <c r="AK85" s="94">
        <v>0</v>
      </c>
      <c r="AL85" s="94">
        <v>0</v>
      </c>
      <c r="AM85" s="94">
        <v>0</v>
      </c>
      <c r="AN85" s="94">
        <v>0</v>
      </c>
      <c r="AO85" s="94">
        <v>0</v>
      </c>
      <c r="AP85" s="94">
        <v>0</v>
      </c>
      <c r="AQ85" s="94">
        <v>0</v>
      </c>
      <c r="AR85" s="94">
        <v>0</v>
      </c>
      <c r="AS85" s="94">
        <v>0</v>
      </c>
      <c r="AT85" s="94">
        <v>0</v>
      </c>
      <c r="AU85" s="94">
        <v>0</v>
      </c>
      <c r="AV85" s="94">
        <v>0</v>
      </c>
      <c r="AW85" s="94">
        <v>0</v>
      </c>
      <c r="AX85" s="94">
        <v>0</v>
      </c>
      <c r="AY85" s="94">
        <v>0</v>
      </c>
      <c r="AZ85" s="94">
        <v>0</v>
      </c>
      <c r="BA85" s="94">
        <v>0</v>
      </c>
      <c r="BB85" s="94">
        <v>0</v>
      </c>
      <c r="BC85" s="94">
        <v>0</v>
      </c>
      <c r="BD85" s="94">
        <v>0</v>
      </c>
      <c r="BE85" s="94">
        <v>0</v>
      </c>
      <c r="BF85" s="94">
        <v>0</v>
      </c>
      <c r="BG85" s="94">
        <v>0</v>
      </c>
      <c r="BH85" s="94">
        <v>0</v>
      </c>
      <c r="BI85" s="94">
        <v>0</v>
      </c>
      <c r="BJ85" s="94">
        <v>0</v>
      </c>
      <c r="BK85" s="94">
        <v>0</v>
      </c>
      <c r="BL85" s="94">
        <v>0</v>
      </c>
      <c r="BM85" s="94">
        <v>0</v>
      </c>
      <c r="BN85" s="94">
        <v>0</v>
      </c>
      <c r="BO85" s="84">
        <f t="shared" si="0"/>
        <v>0</v>
      </c>
      <c r="BP85" s="84">
        <f t="shared" si="1"/>
        <v>0</v>
      </c>
      <c r="BQ85" s="84">
        <f t="shared" si="2"/>
        <v>0</v>
      </c>
      <c r="BR85" s="179">
        <f t="shared" si="3"/>
        <v>0</v>
      </c>
    </row>
    <row r="86" spans="1:70" ht="12.75">
      <c r="A86" s="47"/>
      <c r="B86" s="215" t="s">
        <v>75</v>
      </c>
      <c r="C86" s="215"/>
      <c r="D86" s="215"/>
      <c r="E86" s="215"/>
      <c r="F86" s="215"/>
      <c r="G86" s="215"/>
      <c r="H86" s="215"/>
      <c r="I86" s="215"/>
      <c r="J86" s="215"/>
      <c r="K86" s="87" t="s">
        <v>396</v>
      </c>
      <c r="L86" s="94">
        <v>0</v>
      </c>
      <c r="M86" s="97" t="s">
        <v>433</v>
      </c>
      <c r="N86" s="94">
        <v>0</v>
      </c>
      <c r="O86" s="100" t="s">
        <v>470</v>
      </c>
      <c r="P86" s="94">
        <v>0</v>
      </c>
      <c r="Q86" s="97" t="s">
        <v>507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94">
        <v>0</v>
      </c>
      <c r="Y86" s="94">
        <v>0</v>
      </c>
      <c r="Z86" s="94">
        <v>0</v>
      </c>
      <c r="AA86" s="94">
        <v>0</v>
      </c>
      <c r="AB86" s="94">
        <v>0</v>
      </c>
      <c r="AC86" s="94">
        <v>0</v>
      </c>
      <c r="AD86" s="94">
        <v>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4">
        <v>0</v>
      </c>
      <c r="AN86" s="94">
        <v>0</v>
      </c>
      <c r="AO86" s="94">
        <v>0</v>
      </c>
      <c r="AP86" s="94">
        <v>0</v>
      </c>
      <c r="AQ86" s="94">
        <v>0</v>
      </c>
      <c r="AR86" s="94">
        <v>0</v>
      </c>
      <c r="AS86" s="94">
        <v>0</v>
      </c>
      <c r="AT86" s="94">
        <v>0</v>
      </c>
      <c r="AU86" s="94">
        <v>0</v>
      </c>
      <c r="AV86" s="94">
        <v>0</v>
      </c>
      <c r="AW86" s="94">
        <v>0</v>
      </c>
      <c r="AX86" s="94">
        <v>0</v>
      </c>
      <c r="AY86" s="94">
        <v>0</v>
      </c>
      <c r="AZ86" s="94">
        <v>0</v>
      </c>
      <c r="BA86" s="94">
        <v>0</v>
      </c>
      <c r="BB86" s="94">
        <v>0</v>
      </c>
      <c r="BC86" s="94">
        <v>0</v>
      </c>
      <c r="BD86" s="94">
        <v>0</v>
      </c>
      <c r="BE86" s="94">
        <v>0</v>
      </c>
      <c r="BF86" s="94">
        <v>0</v>
      </c>
      <c r="BG86" s="177">
        <v>1</v>
      </c>
      <c r="BH86" s="177">
        <v>0</v>
      </c>
      <c r="BI86" s="177">
        <v>74</v>
      </c>
      <c r="BJ86" s="177">
        <v>295.69</v>
      </c>
      <c r="BK86" s="94">
        <v>0</v>
      </c>
      <c r="BL86" s="94">
        <v>0</v>
      </c>
      <c r="BM86" s="94">
        <v>0</v>
      </c>
      <c r="BN86" s="94">
        <v>0</v>
      </c>
      <c r="BO86" s="84">
        <f t="shared" si="0"/>
        <v>1</v>
      </c>
      <c r="BP86" s="84">
        <f t="shared" si="1"/>
        <v>0</v>
      </c>
      <c r="BQ86" s="84">
        <f t="shared" si="2"/>
        <v>74</v>
      </c>
      <c r="BR86" s="179">
        <f t="shared" si="3"/>
        <v>295.69</v>
      </c>
    </row>
    <row r="87" spans="1:70" ht="12.75">
      <c r="A87" s="47"/>
      <c r="B87" s="215" t="s">
        <v>76</v>
      </c>
      <c r="C87" s="215"/>
      <c r="D87" s="215"/>
      <c r="E87" s="215"/>
      <c r="F87" s="215"/>
      <c r="G87" s="215"/>
      <c r="H87" s="215"/>
      <c r="I87" s="215"/>
      <c r="J87" s="215"/>
      <c r="K87" s="87" t="s">
        <v>397</v>
      </c>
      <c r="L87" s="94">
        <v>0</v>
      </c>
      <c r="M87" s="97" t="s">
        <v>434</v>
      </c>
      <c r="N87" s="94">
        <v>0</v>
      </c>
      <c r="O87" s="100" t="s">
        <v>471</v>
      </c>
      <c r="P87" s="94">
        <v>0</v>
      </c>
      <c r="Q87" s="97" t="s">
        <v>508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94">
        <v>0</v>
      </c>
      <c r="Y87" s="94">
        <v>0</v>
      </c>
      <c r="Z87" s="94">
        <v>0</v>
      </c>
      <c r="AA87" s="94">
        <v>0</v>
      </c>
      <c r="AB87" s="94">
        <v>0</v>
      </c>
      <c r="AC87" s="94">
        <v>0</v>
      </c>
      <c r="AD87" s="94">
        <v>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4">
        <v>0</v>
      </c>
      <c r="AN87" s="94">
        <v>0</v>
      </c>
      <c r="AO87" s="94">
        <v>0</v>
      </c>
      <c r="AP87" s="94">
        <v>0</v>
      </c>
      <c r="AQ87" s="94">
        <v>0</v>
      </c>
      <c r="AR87" s="94">
        <v>0</v>
      </c>
      <c r="AS87" s="94">
        <v>0</v>
      </c>
      <c r="AT87" s="94">
        <v>0</v>
      </c>
      <c r="AU87" s="94">
        <v>0</v>
      </c>
      <c r="AV87" s="94">
        <v>0</v>
      </c>
      <c r="AW87" s="94">
        <v>0</v>
      </c>
      <c r="AX87" s="94">
        <v>0</v>
      </c>
      <c r="AY87" s="94">
        <v>0</v>
      </c>
      <c r="AZ87" s="94">
        <v>0</v>
      </c>
      <c r="BA87" s="94">
        <v>0</v>
      </c>
      <c r="BB87" s="94">
        <v>0</v>
      </c>
      <c r="BC87" s="94">
        <v>0</v>
      </c>
      <c r="BD87" s="94">
        <v>0</v>
      </c>
      <c r="BE87" s="94">
        <v>0</v>
      </c>
      <c r="BF87" s="94">
        <v>0</v>
      </c>
      <c r="BG87" s="94">
        <v>0</v>
      </c>
      <c r="BH87" s="94">
        <v>0</v>
      </c>
      <c r="BI87" s="94">
        <v>0</v>
      </c>
      <c r="BJ87" s="94">
        <v>0</v>
      </c>
      <c r="BK87" s="94">
        <v>0</v>
      </c>
      <c r="BL87" s="94">
        <v>0</v>
      </c>
      <c r="BM87" s="94">
        <v>0</v>
      </c>
      <c r="BN87" s="94">
        <v>0</v>
      </c>
      <c r="BO87" s="84">
        <f aca="true" t="shared" si="4" ref="BO87:BO98">SUM(L87+S87+W87+AA87+AE87+AI87+AM87+AQ87+AU87+AY87+BC87+BG87+BK87)</f>
        <v>0</v>
      </c>
      <c r="BP87" s="84">
        <f aca="true" t="shared" si="5" ref="BP87:BP98">SUM(N87+T87+X87+AB87+AF87+AJ87+AN87+AR87+AV87+AZ87+BD87+BH87+BL87)</f>
        <v>0</v>
      </c>
      <c r="BQ87" s="84">
        <f aca="true" t="shared" si="6" ref="BQ87:BQ98">SUM(P87+U87+Y87+AC87+AG87+AK87+AO87+AS87+AW87+BA87+BE87+BI87+BM87)</f>
        <v>0</v>
      </c>
      <c r="BR87" s="179">
        <f aca="true" t="shared" si="7" ref="BR87:BR98">SUM(R87+V87+Z87+AD87+AH87+AL87+AP87+AT87+AX87+BB87+BF87+BJ87+BN87)</f>
        <v>0</v>
      </c>
    </row>
    <row r="88" spans="1:70" ht="12.75">
      <c r="A88" s="47"/>
      <c r="B88" s="215" t="s">
        <v>77</v>
      </c>
      <c r="C88" s="215"/>
      <c r="D88" s="215"/>
      <c r="E88" s="215"/>
      <c r="F88" s="215"/>
      <c r="G88" s="215"/>
      <c r="H88" s="215"/>
      <c r="I88" s="215"/>
      <c r="J88" s="215"/>
      <c r="K88" s="87" t="s">
        <v>398</v>
      </c>
      <c r="L88" s="94">
        <v>1</v>
      </c>
      <c r="M88" s="97" t="s">
        <v>435</v>
      </c>
      <c r="N88" s="94">
        <v>3</v>
      </c>
      <c r="O88" s="100" t="s">
        <v>472</v>
      </c>
      <c r="P88" s="102">
        <v>75</v>
      </c>
      <c r="Q88" s="97" t="s">
        <v>509</v>
      </c>
      <c r="R88" s="177">
        <v>25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94">
        <v>0</v>
      </c>
      <c r="Y88" s="94">
        <v>0</v>
      </c>
      <c r="Z88" s="94">
        <v>0</v>
      </c>
      <c r="AA88" s="94">
        <v>0</v>
      </c>
      <c r="AB88" s="94">
        <v>0</v>
      </c>
      <c r="AC88" s="94">
        <v>0</v>
      </c>
      <c r="AD88" s="94">
        <v>0</v>
      </c>
      <c r="AE88" s="94">
        <v>0</v>
      </c>
      <c r="AF88" s="94">
        <v>0</v>
      </c>
      <c r="AG88" s="94">
        <v>0</v>
      </c>
      <c r="AH88" s="94">
        <v>0</v>
      </c>
      <c r="AI88" s="94">
        <v>0</v>
      </c>
      <c r="AJ88" s="94">
        <v>0</v>
      </c>
      <c r="AK88" s="94">
        <v>0</v>
      </c>
      <c r="AL88" s="94">
        <v>0</v>
      </c>
      <c r="AM88" s="94">
        <v>0</v>
      </c>
      <c r="AN88" s="94">
        <v>0</v>
      </c>
      <c r="AO88" s="94">
        <v>0</v>
      </c>
      <c r="AP88" s="94">
        <v>0</v>
      </c>
      <c r="AQ88" s="177">
        <v>1</v>
      </c>
      <c r="AR88" s="177">
        <v>1</v>
      </c>
      <c r="AS88" s="177">
        <v>3</v>
      </c>
      <c r="AT88" s="177">
        <v>3</v>
      </c>
      <c r="AU88" s="177">
        <v>1</v>
      </c>
      <c r="AV88" s="177">
        <v>1</v>
      </c>
      <c r="AW88" s="177">
        <v>5</v>
      </c>
      <c r="AX88" s="177">
        <v>4.08</v>
      </c>
      <c r="AY88" s="94">
        <v>0</v>
      </c>
      <c r="AZ88" s="94">
        <v>0</v>
      </c>
      <c r="BA88" s="94">
        <v>0</v>
      </c>
      <c r="BB88" s="94">
        <v>0</v>
      </c>
      <c r="BC88" s="94">
        <v>0</v>
      </c>
      <c r="BD88" s="94">
        <v>0</v>
      </c>
      <c r="BE88" s="94">
        <v>0</v>
      </c>
      <c r="BF88" s="94">
        <v>0</v>
      </c>
      <c r="BG88" s="94">
        <v>0</v>
      </c>
      <c r="BH88" s="94">
        <v>0</v>
      </c>
      <c r="BI88" s="94">
        <v>0</v>
      </c>
      <c r="BJ88" s="94">
        <v>0</v>
      </c>
      <c r="BK88" s="94">
        <v>0</v>
      </c>
      <c r="BL88" s="94">
        <v>0</v>
      </c>
      <c r="BM88" s="94">
        <v>0</v>
      </c>
      <c r="BN88" s="94">
        <v>0</v>
      </c>
      <c r="BO88" s="84">
        <f t="shared" si="4"/>
        <v>3</v>
      </c>
      <c r="BP88" s="84">
        <f t="shared" si="5"/>
        <v>5</v>
      </c>
      <c r="BQ88" s="84">
        <f t="shared" si="6"/>
        <v>83</v>
      </c>
      <c r="BR88" s="179">
        <f t="shared" si="7"/>
        <v>32.08</v>
      </c>
    </row>
    <row r="89" spans="1:70" ht="12.75">
      <c r="A89" s="47"/>
      <c r="B89" s="215" t="s">
        <v>78</v>
      </c>
      <c r="C89" s="215"/>
      <c r="D89" s="215"/>
      <c r="E89" s="215"/>
      <c r="F89" s="215"/>
      <c r="G89" s="215"/>
      <c r="H89" s="215"/>
      <c r="I89" s="215"/>
      <c r="J89" s="215"/>
      <c r="K89" s="87" t="s">
        <v>399</v>
      </c>
      <c r="L89" s="94">
        <v>2</v>
      </c>
      <c r="M89" s="97" t="s">
        <v>436</v>
      </c>
      <c r="N89" s="94">
        <v>81</v>
      </c>
      <c r="O89" s="100" t="s">
        <v>473</v>
      </c>
      <c r="P89" s="102">
        <v>45809</v>
      </c>
      <c r="Q89" s="97" t="s">
        <v>510</v>
      </c>
      <c r="R89" s="177">
        <v>565.54</v>
      </c>
      <c r="S89" s="89">
        <v>1</v>
      </c>
      <c r="T89" s="89">
        <v>0</v>
      </c>
      <c r="U89" s="89">
        <v>100</v>
      </c>
      <c r="V89" s="177">
        <v>625</v>
      </c>
      <c r="W89" s="94">
        <v>0</v>
      </c>
      <c r="X89" s="94">
        <v>0</v>
      </c>
      <c r="Y89" s="94">
        <v>0</v>
      </c>
      <c r="Z89" s="94">
        <v>0</v>
      </c>
      <c r="AA89" s="89">
        <v>1</v>
      </c>
      <c r="AB89" s="89">
        <v>0</v>
      </c>
      <c r="AC89" s="89">
        <v>48</v>
      </c>
      <c r="AD89" s="177">
        <v>100</v>
      </c>
      <c r="AE89" s="94">
        <v>0</v>
      </c>
      <c r="AF89" s="94">
        <v>0</v>
      </c>
      <c r="AG89" s="94">
        <v>0</v>
      </c>
      <c r="AH89" s="94">
        <v>0</v>
      </c>
      <c r="AI89" s="83">
        <v>4</v>
      </c>
      <c r="AJ89" s="83">
        <v>7</v>
      </c>
      <c r="AK89" s="83">
        <v>1586</v>
      </c>
      <c r="AL89" s="177">
        <v>218.72</v>
      </c>
      <c r="AM89" s="83">
        <v>3</v>
      </c>
      <c r="AN89" s="83">
        <v>6</v>
      </c>
      <c r="AO89" s="83">
        <v>1521</v>
      </c>
      <c r="AP89" s="177">
        <v>250.24</v>
      </c>
      <c r="AQ89" s="177">
        <v>4</v>
      </c>
      <c r="AR89" s="177">
        <v>34</v>
      </c>
      <c r="AS89" s="177">
        <v>3131</v>
      </c>
      <c r="AT89" s="177">
        <v>92.64</v>
      </c>
      <c r="AU89" s="177">
        <v>9</v>
      </c>
      <c r="AV89" s="177">
        <v>9</v>
      </c>
      <c r="AW89" s="177">
        <v>2101</v>
      </c>
      <c r="AX89" s="177">
        <v>227.38</v>
      </c>
      <c r="AY89" s="177">
        <v>6</v>
      </c>
      <c r="AZ89" s="177">
        <v>32</v>
      </c>
      <c r="BA89" s="177">
        <v>24581</v>
      </c>
      <c r="BB89" s="177">
        <v>760.56</v>
      </c>
      <c r="BC89" s="94">
        <v>0</v>
      </c>
      <c r="BD89" s="94">
        <v>0</v>
      </c>
      <c r="BE89" s="94">
        <v>0</v>
      </c>
      <c r="BF89" s="94">
        <v>0</v>
      </c>
      <c r="BG89" s="94">
        <v>0</v>
      </c>
      <c r="BH89" s="94">
        <v>0</v>
      </c>
      <c r="BI89" s="94">
        <v>0</v>
      </c>
      <c r="BJ89" s="94">
        <v>0</v>
      </c>
      <c r="BK89" s="83">
        <v>20</v>
      </c>
      <c r="BL89" s="83">
        <v>147</v>
      </c>
      <c r="BM89" s="83">
        <v>28820</v>
      </c>
      <c r="BN89" s="177">
        <v>195.79</v>
      </c>
      <c r="BO89" s="84">
        <f t="shared" si="4"/>
        <v>50</v>
      </c>
      <c r="BP89" s="84">
        <f t="shared" si="5"/>
        <v>316</v>
      </c>
      <c r="BQ89" s="84">
        <f t="shared" si="6"/>
        <v>107697</v>
      </c>
      <c r="BR89" s="179">
        <f t="shared" si="7"/>
        <v>3035.87</v>
      </c>
    </row>
    <row r="90" spans="1:70" ht="12.75">
      <c r="A90" s="47"/>
      <c r="B90" s="215" t="s">
        <v>79</v>
      </c>
      <c r="C90" s="215"/>
      <c r="D90" s="215"/>
      <c r="E90" s="215"/>
      <c r="F90" s="215"/>
      <c r="G90" s="215"/>
      <c r="H90" s="215"/>
      <c r="I90" s="215"/>
      <c r="J90" s="215"/>
      <c r="K90" s="87" t="s">
        <v>400</v>
      </c>
      <c r="L90" s="94">
        <v>0</v>
      </c>
      <c r="M90" s="97" t="s">
        <v>437</v>
      </c>
      <c r="N90" s="94">
        <v>0</v>
      </c>
      <c r="O90" s="100" t="s">
        <v>474</v>
      </c>
      <c r="P90" s="94">
        <v>0</v>
      </c>
      <c r="Q90" s="97" t="s">
        <v>511</v>
      </c>
      <c r="R90" s="94">
        <v>0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94">
        <v>0</v>
      </c>
      <c r="Y90" s="94">
        <v>0</v>
      </c>
      <c r="Z90" s="94">
        <v>0</v>
      </c>
      <c r="AA90" s="94">
        <v>0</v>
      </c>
      <c r="AB90" s="94">
        <v>0</v>
      </c>
      <c r="AC90" s="94">
        <v>0</v>
      </c>
      <c r="AD90" s="94">
        <v>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4">
        <v>0</v>
      </c>
      <c r="AN90" s="94">
        <v>0</v>
      </c>
      <c r="AO90" s="94">
        <v>0</v>
      </c>
      <c r="AP90" s="94">
        <v>0</v>
      </c>
      <c r="AQ90" s="94">
        <v>0</v>
      </c>
      <c r="AR90" s="94">
        <v>0</v>
      </c>
      <c r="AS90" s="94">
        <v>0</v>
      </c>
      <c r="AT90" s="94">
        <v>0</v>
      </c>
      <c r="AU90" s="177">
        <v>1</v>
      </c>
      <c r="AV90" s="177">
        <v>0</v>
      </c>
      <c r="AW90" s="177">
        <v>12</v>
      </c>
      <c r="AX90" s="177">
        <v>24</v>
      </c>
      <c r="AY90" s="94">
        <v>0</v>
      </c>
      <c r="AZ90" s="94">
        <v>0</v>
      </c>
      <c r="BA90" s="94">
        <v>0</v>
      </c>
      <c r="BB90" s="94">
        <v>0</v>
      </c>
      <c r="BC90" s="94">
        <v>0</v>
      </c>
      <c r="BD90" s="94">
        <v>0</v>
      </c>
      <c r="BE90" s="94">
        <v>0</v>
      </c>
      <c r="BF90" s="94">
        <v>0</v>
      </c>
      <c r="BG90" s="94">
        <v>0</v>
      </c>
      <c r="BH90" s="94">
        <v>0</v>
      </c>
      <c r="BI90" s="94">
        <v>0</v>
      </c>
      <c r="BJ90" s="94">
        <v>0</v>
      </c>
      <c r="BK90" s="94">
        <v>0</v>
      </c>
      <c r="BL90" s="94">
        <v>0</v>
      </c>
      <c r="BM90" s="94">
        <v>0</v>
      </c>
      <c r="BN90" s="94">
        <v>0</v>
      </c>
      <c r="BO90" s="84">
        <f t="shared" si="4"/>
        <v>1</v>
      </c>
      <c r="BP90" s="84">
        <f t="shared" si="5"/>
        <v>0</v>
      </c>
      <c r="BQ90" s="84">
        <f t="shared" si="6"/>
        <v>12</v>
      </c>
      <c r="BR90" s="179">
        <f t="shared" si="7"/>
        <v>24</v>
      </c>
    </row>
    <row r="91" spans="1:70" ht="12.75">
      <c r="A91" s="47"/>
      <c r="B91" s="215" t="s">
        <v>80</v>
      </c>
      <c r="C91" s="215"/>
      <c r="D91" s="215"/>
      <c r="E91" s="215"/>
      <c r="F91" s="215"/>
      <c r="G91" s="215"/>
      <c r="H91" s="215"/>
      <c r="I91" s="215"/>
      <c r="J91" s="215"/>
      <c r="K91" s="87" t="s">
        <v>401</v>
      </c>
      <c r="L91" s="94">
        <v>0</v>
      </c>
      <c r="M91" s="97" t="s">
        <v>438</v>
      </c>
      <c r="N91" s="94">
        <v>0</v>
      </c>
      <c r="O91" s="100" t="s">
        <v>475</v>
      </c>
      <c r="P91" s="94">
        <v>0</v>
      </c>
      <c r="Q91" s="97" t="s">
        <v>512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4">
        <v>0</v>
      </c>
      <c r="AN91" s="94">
        <v>0</v>
      </c>
      <c r="AO91" s="94">
        <v>0</v>
      </c>
      <c r="AP91" s="94">
        <v>0</v>
      </c>
      <c r="AQ91" s="94">
        <v>0</v>
      </c>
      <c r="AR91" s="94">
        <v>0</v>
      </c>
      <c r="AS91" s="94">
        <v>0</v>
      </c>
      <c r="AT91" s="94">
        <v>0</v>
      </c>
      <c r="AU91" s="94">
        <v>0</v>
      </c>
      <c r="AV91" s="94">
        <v>0</v>
      </c>
      <c r="AW91" s="94">
        <v>0</v>
      </c>
      <c r="AX91" s="94">
        <v>0</v>
      </c>
      <c r="AY91" s="94">
        <v>0</v>
      </c>
      <c r="AZ91" s="94">
        <v>0</v>
      </c>
      <c r="BA91" s="94">
        <v>0</v>
      </c>
      <c r="BB91" s="94">
        <v>0</v>
      </c>
      <c r="BC91" s="94">
        <v>0</v>
      </c>
      <c r="BD91" s="94">
        <v>0</v>
      </c>
      <c r="BE91" s="94">
        <v>0</v>
      </c>
      <c r="BF91" s="94">
        <v>0</v>
      </c>
      <c r="BG91" s="94">
        <v>0</v>
      </c>
      <c r="BH91" s="94">
        <v>0</v>
      </c>
      <c r="BI91" s="94">
        <v>0</v>
      </c>
      <c r="BJ91" s="94">
        <v>0</v>
      </c>
      <c r="BK91" s="94">
        <v>0</v>
      </c>
      <c r="BL91" s="94">
        <v>0</v>
      </c>
      <c r="BM91" s="94">
        <v>0</v>
      </c>
      <c r="BN91" s="94">
        <v>0</v>
      </c>
      <c r="BO91" s="84">
        <f t="shared" si="4"/>
        <v>0</v>
      </c>
      <c r="BP91" s="84">
        <f t="shared" si="5"/>
        <v>0</v>
      </c>
      <c r="BQ91" s="84">
        <f t="shared" si="6"/>
        <v>0</v>
      </c>
      <c r="BR91" s="179">
        <f t="shared" si="7"/>
        <v>0</v>
      </c>
    </row>
    <row r="92" spans="1:70" ht="12.75">
      <c r="A92" s="47"/>
      <c r="B92" s="215" t="s">
        <v>81</v>
      </c>
      <c r="C92" s="215"/>
      <c r="D92" s="215"/>
      <c r="E92" s="215"/>
      <c r="F92" s="215"/>
      <c r="G92" s="215"/>
      <c r="H92" s="215"/>
      <c r="I92" s="215"/>
      <c r="J92" s="215"/>
      <c r="K92" s="87" t="s">
        <v>402</v>
      </c>
      <c r="L92" s="94">
        <v>0</v>
      </c>
      <c r="M92" s="97" t="s">
        <v>439</v>
      </c>
      <c r="N92" s="94">
        <v>0</v>
      </c>
      <c r="O92" s="100" t="s">
        <v>476</v>
      </c>
      <c r="P92" s="94">
        <v>0</v>
      </c>
      <c r="Q92" s="97" t="s">
        <v>513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0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0</v>
      </c>
      <c r="AG92" s="94">
        <v>0</v>
      </c>
      <c r="AH92" s="94">
        <v>0</v>
      </c>
      <c r="AI92" s="83">
        <v>32</v>
      </c>
      <c r="AJ92" s="83">
        <v>209</v>
      </c>
      <c r="AK92" s="83">
        <v>7218</v>
      </c>
      <c r="AL92" s="177">
        <v>34.47</v>
      </c>
      <c r="AM92" s="83">
        <v>1</v>
      </c>
      <c r="AN92" s="83">
        <v>2</v>
      </c>
      <c r="AO92" s="83">
        <v>60</v>
      </c>
      <c r="AP92" s="177">
        <v>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4">
        <v>0</v>
      </c>
      <c r="AW92" s="94">
        <v>0</v>
      </c>
      <c r="AX92" s="94">
        <v>0</v>
      </c>
      <c r="AY92" s="94">
        <v>0</v>
      </c>
      <c r="AZ92" s="94">
        <v>0</v>
      </c>
      <c r="BA92" s="94">
        <v>0</v>
      </c>
      <c r="BB92" s="94">
        <v>0</v>
      </c>
      <c r="BC92" s="94">
        <v>0</v>
      </c>
      <c r="BD92" s="94">
        <v>0</v>
      </c>
      <c r="BE92" s="94">
        <v>0</v>
      </c>
      <c r="BF92" s="94">
        <v>0</v>
      </c>
      <c r="BG92" s="94">
        <v>0</v>
      </c>
      <c r="BH92" s="94">
        <v>0</v>
      </c>
      <c r="BI92" s="94">
        <v>0</v>
      </c>
      <c r="BJ92" s="94">
        <v>0</v>
      </c>
      <c r="BK92" s="83">
        <v>168</v>
      </c>
      <c r="BL92" s="83">
        <v>642</v>
      </c>
      <c r="BM92" s="83">
        <v>21284</v>
      </c>
      <c r="BN92" s="177">
        <v>33.16</v>
      </c>
      <c r="BO92" s="84">
        <f t="shared" si="4"/>
        <v>201</v>
      </c>
      <c r="BP92" s="84">
        <f t="shared" si="5"/>
        <v>853</v>
      </c>
      <c r="BQ92" s="84">
        <f t="shared" si="6"/>
        <v>28562</v>
      </c>
      <c r="BR92" s="179">
        <f t="shared" si="7"/>
        <v>97.63</v>
      </c>
    </row>
    <row r="93" spans="1:70" ht="12.75">
      <c r="A93" s="47"/>
      <c r="B93" s="215" t="s">
        <v>82</v>
      </c>
      <c r="C93" s="215"/>
      <c r="D93" s="215"/>
      <c r="E93" s="215"/>
      <c r="F93" s="215"/>
      <c r="G93" s="215"/>
      <c r="H93" s="215"/>
      <c r="I93" s="215"/>
      <c r="J93" s="215"/>
      <c r="K93" s="87" t="s">
        <v>403</v>
      </c>
      <c r="L93" s="94">
        <v>4</v>
      </c>
      <c r="M93" s="97" t="s">
        <v>440</v>
      </c>
      <c r="N93" s="94">
        <v>10</v>
      </c>
      <c r="O93" s="100" t="s">
        <v>477</v>
      </c>
      <c r="P93" s="102">
        <v>1625</v>
      </c>
      <c r="Q93" s="97" t="s">
        <v>514</v>
      </c>
      <c r="R93" s="177">
        <v>171.05</v>
      </c>
      <c r="S93" s="89">
        <v>4</v>
      </c>
      <c r="T93" s="89">
        <v>4</v>
      </c>
      <c r="U93" s="89">
        <v>432</v>
      </c>
      <c r="V93" s="177">
        <v>105.82</v>
      </c>
      <c r="W93" s="89">
        <v>3</v>
      </c>
      <c r="X93" s="89">
        <v>1</v>
      </c>
      <c r="Y93" s="89">
        <v>217</v>
      </c>
      <c r="Z93" s="177">
        <v>241.56</v>
      </c>
      <c r="AA93" s="89">
        <v>3</v>
      </c>
      <c r="AB93" s="89">
        <v>2</v>
      </c>
      <c r="AC93" s="89">
        <v>588</v>
      </c>
      <c r="AD93" s="177">
        <v>237.08</v>
      </c>
      <c r="AE93" s="83">
        <v>2</v>
      </c>
      <c r="AF93" s="83">
        <v>2</v>
      </c>
      <c r="AG93" s="83">
        <v>380</v>
      </c>
      <c r="AH93" s="177">
        <v>189.81</v>
      </c>
      <c r="AI93" s="83">
        <v>17</v>
      </c>
      <c r="AJ93" s="83">
        <v>11</v>
      </c>
      <c r="AK93" s="83">
        <v>2808</v>
      </c>
      <c r="AL93" s="177">
        <v>250.19</v>
      </c>
      <c r="AM93" s="83">
        <v>5</v>
      </c>
      <c r="AN93" s="83">
        <v>9</v>
      </c>
      <c r="AO93" s="83">
        <v>3522</v>
      </c>
      <c r="AP93" s="177">
        <v>411.5</v>
      </c>
      <c r="AQ93" s="177">
        <v>3</v>
      </c>
      <c r="AR93" s="177">
        <v>1</v>
      </c>
      <c r="AS93" s="177">
        <v>229</v>
      </c>
      <c r="AT93" s="177">
        <v>190.66</v>
      </c>
      <c r="AU93" s="177">
        <v>19</v>
      </c>
      <c r="AV93" s="177">
        <v>9</v>
      </c>
      <c r="AW93" s="177">
        <v>1767</v>
      </c>
      <c r="AX93" s="177">
        <v>186.39</v>
      </c>
      <c r="AY93" s="177">
        <v>6</v>
      </c>
      <c r="AZ93" s="177">
        <v>9</v>
      </c>
      <c r="BA93" s="177">
        <v>2339</v>
      </c>
      <c r="BB93" s="177">
        <v>250.94</v>
      </c>
      <c r="BC93" s="177">
        <v>2</v>
      </c>
      <c r="BD93" s="177">
        <v>1</v>
      </c>
      <c r="BE93" s="177">
        <v>243</v>
      </c>
      <c r="BF93" s="177">
        <v>310.97</v>
      </c>
      <c r="BG93" s="177">
        <v>6</v>
      </c>
      <c r="BH93" s="177">
        <v>1</v>
      </c>
      <c r="BI93" s="177">
        <v>356</v>
      </c>
      <c r="BJ93" s="177">
        <v>275.24</v>
      </c>
      <c r="BK93" s="83">
        <v>59</v>
      </c>
      <c r="BL93" s="83">
        <v>56</v>
      </c>
      <c r="BM93" s="83">
        <v>20640</v>
      </c>
      <c r="BN93" s="177">
        <v>366.26</v>
      </c>
      <c r="BO93" s="84">
        <f t="shared" si="4"/>
        <v>133</v>
      </c>
      <c r="BP93" s="84">
        <f t="shared" si="5"/>
        <v>116</v>
      </c>
      <c r="BQ93" s="84">
        <f t="shared" si="6"/>
        <v>35146</v>
      </c>
      <c r="BR93" s="179">
        <f t="shared" si="7"/>
        <v>3187.4700000000003</v>
      </c>
    </row>
    <row r="94" spans="1:70" ht="12.75">
      <c r="A94" s="47"/>
      <c r="B94" s="215" t="s">
        <v>83</v>
      </c>
      <c r="C94" s="215"/>
      <c r="D94" s="215"/>
      <c r="E94" s="215"/>
      <c r="F94" s="215"/>
      <c r="G94" s="215"/>
      <c r="H94" s="215"/>
      <c r="I94" s="215"/>
      <c r="J94" s="215"/>
      <c r="K94" s="87" t="s">
        <v>404</v>
      </c>
      <c r="L94" s="94">
        <v>0</v>
      </c>
      <c r="M94" s="97" t="s">
        <v>441</v>
      </c>
      <c r="N94" s="94">
        <v>0</v>
      </c>
      <c r="O94" s="100" t="s">
        <v>478</v>
      </c>
      <c r="P94" s="94">
        <v>0</v>
      </c>
      <c r="Q94" s="97" t="s">
        <v>515</v>
      </c>
      <c r="R94" s="94">
        <v>0</v>
      </c>
      <c r="S94" s="94">
        <v>0</v>
      </c>
      <c r="T94" s="94">
        <v>0</v>
      </c>
      <c r="U94" s="94">
        <v>0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4">
        <v>0</v>
      </c>
      <c r="AN94" s="94">
        <v>0</v>
      </c>
      <c r="AO94" s="94">
        <v>0</v>
      </c>
      <c r="AP94" s="94">
        <v>0</v>
      </c>
      <c r="AQ94" s="94">
        <v>0</v>
      </c>
      <c r="AR94" s="94">
        <v>0</v>
      </c>
      <c r="AS94" s="94">
        <v>0</v>
      </c>
      <c r="AT94" s="94">
        <v>0</v>
      </c>
      <c r="AU94" s="94">
        <v>0</v>
      </c>
      <c r="AV94" s="94">
        <v>0</v>
      </c>
      <c r="AW94" s="94">
        <v>0</v>
      </c>
      <c r="AX94" s="94">
        <v>0</v>
      </c>
      <c r="AY94" s="94">
        <v>0</v>
      </c>
      <c r="AZ94" s="94">
        <v>0</v>
      </c>
      <c r="BA94" s="94">
        <v>0</v>
      </c>
      <c r="BB94" s="94">
        <v>0</v>
      </c>
      <c r="BC94" s="94">
        <v>0</v>
      </c>
      <c r="BD94" s="94">
        <v>0</v>
      </c>
      <c r="BE94" s="94">
        <v>0</v>
      </c>
      <c r="BF94" s="94">
        <v>0</v>
      </c>
      <c r="BG94" s="94">
        <v>0</v>
      </c>
      <c r="BH94" s="94">
        <v>0</v>
      </c>
      <c r="BI94" s="94">
        <v>0</v>
      </c>
      <c r="BJ94" s="94">
        <v>0</v>
      </c>
      <c r="BK94" s="94">
        <v>0</v>
      </c>
      <c r="BL94" s="94">
        <v>0</v>
      </c>
      <c r="BM94" s="94">
        <v>0</v>
      </c>
      <c r="BN94" s="94">
        <v>0</v>
      </c>
      <c r="BO94" s="84">
        <f t="shared" si="4"/>
        <v>0</v>
      </c>
      <c r="BP94" s="84">
        <f t="shared" si="5"/>
        <v>0</v>
      </c>
      <c r="BQ94" s="84">
        <f t="shared" si="6"/>
        <v>0</v>
      </c>
      <c r="BR94" s="179">
        <f t="shared" si="7"/>
        <v>0</v>
      </c>
    </row>
    <row r="95" spans="1:70" ht="12.75">
      <c r="A95" s="47"/>
      <c r="B95" s="215" t="s">
        <v>84</v>
      </c>
      <c r="C95" s="215"/>
      <c r="D95" s="215"/>
      <c r="E95" s="215"/>
      <c r="F95" s="215"/>
      <c r="G95" s="215"/>
      <c r="H95" s="215"/>
      <c r="I95" s="215"/>
      <c r="J95" s="215"/>
      <c r="K95" s="87" t="s">
        <v>405</v>
      </c>
      <c r="L95" s="94">
        <v>0</v>
      </c>
      <c r="M95" s="97" t="s">
        <v>442</v>
      </c>
      <c r="N95" s="94">
        <v>0</v>
      </c>
      <c r="O95" s="100" t="s">
        <v>479</v>
      </c>
      <c r="P95" s="94">
        <v>0</v>
      </c>
      <c r="Q95" s="97" t="s">
        <v>516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4">
        <v>0</v>
      </c>
      <c r="AN95" s="94">
        <v>0</v>
      </c>
      <c r="AO95" s="94">
        <v>0</v>
      </c>
      <c r="AP95" s="94">
        <v>0</v>
      </c>
      <c r="AQ95" s="94">
        <v>0</v>
      </c>
      <c r="AR95" s="94">
        <v>0</v>
      </c>
      <c r="AS95" s="94">
        <v>0</v>
      </c>
      <c r="AT95" s="94">
        <v>0</v>
      </c>
      <c r="AU95" s="94">
        <v>0</v>
      </c>
      <c r="AV95" s="94">
        <v>0</v>
      </c>
      <c r="AW95" s="94">
        <v>0</v>
      </c>
      <c r="AX95" s="94">
        <v>0</v>
      </c>
      <c r="AY95" s="94">
        <v>0</v>
      </c>
      <c r="AZ95" s="94">
        <v>0</v>
      </c>
      <c r="BA95" s="94">
        <v>0</v>
      </c>
      <c r="BB95" s="94">
        <v>0</v>
      </c>
      <c r="BC95" s="94">
        <v>0</v>
      </c>
      <c r="BD95" s="94">
        <v>0</v>
      </c>
      <c r="BE95" s="94">
        <v>0</v>
      </c>
      <c r="BF95" s="94">
        <v>0</v>
      </c>
      <c r="BG95" s="94">
        <v>0</v>
      </c>
      <c r="BH95" s="94">
        <v>0</v>
      </c>
      <c r="BI95" s="94">
        <v>0</v>
      </c>
      <c r="BJ95" s="94">
        <v>0</v>
      </c>
      <c r="BK95" s="94">
        <v>0</v>
      </c>
      <c r="BL95" s="94">
        <v>0</v>
      </c>
      <c r="BM95" s="94">
        <v>0</v>
      </c>
      <c r="BN95" s="94">
        <v>0</v>
      </c>
      <c r="BO95" s="84">
        <f t="shared" si="4"/>
        <v>0</v>
      </c>
      <c r="BP95" s="84">
        <f t="shared" si="5"/>
        <v>0</v>
      </c>
      <c r="BQ95" s="84">
        <f t="shared" si="6"/>
        <v>0</v>
      </c>
      <c r="BR95" s="179">
        <f t="shared" si="7"/>
        <v>0</v>
      </c>
    </row>
    <row r="96" spans="1:70" ht="12.75">
      <c r="A96" s="47"/>
      <c r="B96" s="215" t="s">
        <v>85</v>
      </c>
      <c r="C96" s="215"/>
      <c r="D96" s="215"/>
      <c r="E96" s="215"/>
      <c r="F96" s="215"/>
      <c r="G96" s="215"/>
      <c r="H96" s="215"/>
      <c r="I96" s="215"/>
      <c r="J96" s="215"/>
      <c r="K96" s="87" t="s">
        <v>406</v>
      </c>
      <c r="L96" s="94">
        <v>11</v>
      </c>
      <c r="M96" s="97" t="s">
        <v>443</v>
      </c>
      <c r="N96" s="94">
        <v>18</v>
      </c>
      <c r="O96" s="100" t="s">
        <v>480</v>
      </c>
      <c r="P96" s="102">
        <v>1926</v>
      </c>
      <c r="Q96" s="97" t="s">
        <v>517</v>
      </c>
      <c r="R96" s="177">
        <v>107.85</v>
      </c>
      <c r="S96" s="89">
        <v>5</v>
      </c>
      <c r="T96" s="89">
        <v>14</v>
      </c>
      <c r="U96" s="89">
        <v>956</v>
      </c>
      <c r="V96" s="177">
        <v>67.71</v>
      </c>
      <c r="W96" s="89">
        <v>4</v>
      </c>
      <c r="X96" s="89">
        <v>2</v>
      </c>
      <c r="Y96" s="89">
        <v>224</v>
      </c>
      <c r="Z96" s="177">
        <v>98.07</v>
      </c>
      <c r="AA96" s="89">
        <v>1</v>
      </c>
      <c r="AB96" s="89">
        <v>1</v>
      </c>
      <c r="AC96" s="89">
        <v>136</v>
      </c>
      <c r="AD96" s="177">
        <v>136</v>
      </c>
      <c r="AE96" s="83">
        <v>3</v>
      </c>
      <c r="AF96" s="83">
        <v>4</v>
      </c>
      <c r="AG96" s="83">
        <v>298</v>
      </c>
      <c r="AH96" s="177">
        <v>78.42</v>
      </c>
      <c r="AI96" s="83">
        <v>9</v>
      </c>
      <c r="AJ96" s="83">
        <v>45</v>
      </c>
      <c r="AK96" s="83">
        <v>4711</v>
      </c>
      <c r="AL96" s="177">
        <v>105.44</v>
      </c>
      <c r="AM96" s="83">
        <v>8</v>
      </c>
      <c r="AN96" s="83">
        <v>3</v>
      </c>
      <c r="AO96" s="83">
        <v>321</v>
      </c>
      <c r="AP96" s="177">
        <v>95.63</v>
      </c>
      <c r="AQ96" s="177">
        <v>14</v>
      </c>
      <c r="AR96" s="177">
        <v>21</v>
      </c>
      <c r="AS96" s="177">
        <v>4816</v>
      </c>
      <c r="AT96" s="177">
        <v>232.43</v>
      </c>
      <c r="AU96" s="177">
        <v>4</v>
      </c>
      <c r="AV96" s="177">
        <v>6</v>
      </c>
      <c r="AW96" s="177">
        <v>596</v>
      </c>
      <c r="AX96" s="177">
        <v>94.26</v>
      </c>
      <c r="AY96" s="177">
        <v>2</v>
      </c>
      <c r="AZ96" s="177">
        <v>1</v>
      </c>
      <c r="BA96" s="177">
        <v>278</v>
      </c>
      <c r="BB96" s="177">
        <v>187.84</v>
      </c>
      <c r="BC96" s="94">
        <v>0</v>
      </c>
      <c r="BD96" s="94">
        <v>0</v>
      </c>
      <c r="BE96" s="94">
        <v>0</v>
      </c>
      <c r="BF96" s="94">
        <v>0</v>
      </c>
      <c r="BG96" s="177">
        <v>2</v>
      </c>
      <c r="BH96" s="177">
        <v>0</v>
      </c>
      <c r="BI96" s="177">
        <v>6</v>
      </c>
      <c r="BJ96" s="177">
        <v>79.39</v>
      </c>
      <c r="BK96" s="83">
        <v>6</v>
      </c>
      <c r="BL96" s="83">
        <v>12</v>
      </c>
      <c r="BM96" s="83">
        <v>4592</v>
      </c>
      <c r="BN96" s="177">
        <v>375.65</v>
      </c>
      <c r="BO96" s="84">
        <f t="shared" si="4"/>
        <v>69</v>
      </c>
      <c r="BP96" s="84">
        <f t="shared" si="5"/>
        <v>127</v>
      </c>
      <c r="BQ96" s="84">
        <f t="shared" si="6"/>
        <v>18860</v>
      </c>
      <c r="BR96" s="179">
        <f t="shared" si="7"/>
        <v>1658.69</v>
      </c>
    </row>
    <row r="97" spans="1:70" ht="12.75">
      <c r="A97" s="47"/>
      <c r="B97" s="225" t="s">
        <v>86</v>
      </c>
      <c r="C97" s="225"/>
      <c r="D97" s="225"/>
      <c r="E97" s="225"/>
      <c r="F97" s="225"/>
      <c r="G97" s="225"/>
      <c r="H97" s="225"/>
      <c r="I97" s="225"/>
      <c r="J97" s="225"/>
      <c r="K97" s="88" t="s">
        <v>407</v>
      </c>
      <c r="L97" s="94">
        <v>0</v>
      </c>
      <c r="M97" s="98" t="s">
        <v>444</v>
      </c>
      <c r="N97" s="94">
        <v>0</v>
      </c>
      <c r="O97" s="101" t="s">
        <v>481</v>
      </c>
      <c r="P97" s="94">
        <v>0</v>
      </c>
      <c r="Q97" s="98" t="s">
        <v>518</v>
      </c>
      <c r="R97" s="94">
        <v>0</v>
      </c>
      <c r="S97" s="94">
        <v>0</v>
      </c>
      <c r="T97" s="94">
        <v>0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0</v>
      </c>
      <c r="AF97" s="94">
        <v>0</v>
      </c>
      <c r="AG97" s="94">
        <v>0</v>
      </c>
      <c r="AH97" s="94">
        <v>0</v>
      </c>
      <c r="AI97" s="94">
        <v>0</v>
      </c>
      <c r="AJ97" s="94">
        <v>0</v>
      </c>
      <c r="AK97" s="94">
        <v>0</v>
      </c>
      <c r="AL97" s="94">
        <v>0</v>
      </c>
      <c r="AM97" s="94">
        <v>0</v>
      </c>
      <c r="AN97" s="94">
        <v>0</v>
      </c>
      <c r="AO97" s="94">
        <v>0</v>
      </c>
      <c r="AP97" s="94">
        <v>0</v>
      </c>
      <c r="AQ97" s="94">
        <v>0</v>
      </c>
      <c r="AR97" s="94">
        <v>0</v>
      </c>
      <c r="AS97" s="94">
        <v>0</v>
      </c>
      <c r="AT97" s="94">
        <v>0</v>
      </c>
      <c r="AU97" s="94">
        <v>0</v>
      </c>
      <c r="AV97" s="94">
        <v>0</v>
      </c>
      <c r="AW97" s="94">
        <v>0</v>
      </c>
      <c r="AX97" s="94">
        <v>0</v>
      </c>
      <c r="AY97" s="94">
        <v>0</v>
      </c>
      <c r="AZ97" s="94">
        <v>0</v>
      </c>
      <c r="BA97" s="94">
        <v>0</v>
      </c>
      <c r="BB97" s="94">
        <v>0</v>
      </c>
      <c r="BC97" s="94">
        <v>0</v>
      </c>
      <c r="BD97" s="94">
        <v>0</v>
      </c>
      <c r="BE97" s="94">
        <v>0</v>
      </c>
      <c r="BF97" s="94">
        <v>0</v>
      </c>
      <c r="BG97" s="177">
        <v>1</v>
      </c>
      <c r="BH97" s="177">
        <v>0</v>
      </c>
      <c r="BI97" s="177">
        <v>13</v>
      </c>
      <c r="BJ97" s="177">
        <v>50</v>
      </c>
      <c r="BK97" s="94">
        <v>0</v>
      </c>
      <c r="BL97" s="94">
        <v>0</v>
      </c>
      <c r="BM97" s="94">
        <v>0</v>
      </c>
      <c r="BN97" s="94">
        <v>0</v>
      </c>
      <c r="BO97" s="84">
        <f t="shared" si="4"/>
        <v>1</v>
      </c>
      <c r="BP97" s="84">
        <f t="shared" si="5"/>
        <v>0</v>
      </c>
      <c r="BQ97" s="84">
        <f t="shared" si="6"/>
        <v>13</v>
      </c>
      <c r="BR97" s="179">
        <f t="shared" si="7"/>
        <v>50</v>
      </c>
    </row>
    <row r="98" spans="1:196" s="7" customFormat="1" ht="12.75">
      <c r="A98" s="51"/>
      <c r="B98" s="224" t="s">
        <v>90</v>
      </c>
      <c r="C98" s="224"/>
      <c r="D98" s="224"/>
      <c r="E98" s="224"/>
      <c r="F98" s="224"/>
      <c r="G98" s="224"/>
      <c r="H98" s="224"/>
      <c r="I98" s="224"/>
      <c r="J98" s="224"/>
      <c r="K98" s="87" t="s">
        <v>519</v>
      </c>
      <c r="L98" s="95">
        <f aca="true" t="shared" si="8" ref="L98:T98">SUM(L22:L97)</f>
        <v>1368</v>
      </c>
      <c r="M98" s="97" t="s">
        <v>520</v>
      </c>
      <c r="N98" s="95">
        <f t="shared" si="8"/>
        <v>2780</v>
      </c>
      <c r="O98" s="100" t="s">
        <v>521</v>
      </c>
      <c r="P98" s="103">
        <f t="shared" si="8"/>
        <v>144299</v>
      </c>
      <c r="Q98" s="97" t="s">
        <v>522</v>
      </c>
      <c r="R98" s="90">
        <f t="shared" si="8"/>
        <v>2778.52</v>
      </c>
      <c r="S98" s="90">
        <f t="shared" si="8"/>
        <v>1181</v>
      </c>
      <c r="T98" s="90">
        <f t="shared" si="8"/>
        <v>2076</v>
      </c>
      <c r="U98" s="90">
        <f aca="true" t="shared" si="9" ref="U98:BN98">SUM(U22:U97)</f>
        <v>77811</v>
      </c>
      <c r="V98" s="90">
        <f t="shared" si="9"/>
        <v>1792.17</v>
      </c>
      <c r="W98" s="90">
        <f t="shared" si="9"/>
        <v>352</v>
      </c>
      <c r="X98" s="90">
        <f t="shared" si="9"/>
        <v>556</v>
      </c>
      <c r="Y98" s="90">
        <f t="shared" si="9"/>
        <v>22254</v>
      </c>
      <c r="Z98" s="90">
        <f t="shared" si="9"/>
        <v>901.3599999999999</v>
      </c>
      <c r="AA98" s="90">
        <f t="shared" si="9"/>
        <v>88</v>
      </c>
      <c r="AB98" s="90">
        <f t="shared" si="9"/>
        <v>170</v>
      </c>
      <c r="AC98" s="90">
        <f t="shared" si="9"/>
        <v>5475</v>
      </c>
      <c r="AD98" s="90">
        <f t="shared" si="9"/>
        <v>792.77</v>
      </c>
      <c r="AE98" s="85">
        <f t="shared" si="9"/>
        <v>514</v>
      </c>
      <c r="AF98" s="85">
        <f t="shared" si="9"/>
        <v>898</v>
      </c>
      <c r="AG98" s="85">
        <f t="shared" si="9"/>
        <v>35492</v>
      </c>
      <c r="AH98" s="85">
        <f t="shared" si="9"/>
        <v>956.9599999999999</v>
      </c>
      <c r="AI98" s="85">
        <f t="shared" si="9"/>
        <v>1424</v>
      </c>
      <c r="AJ98" s="85">
        <f t="shared" si="9"/>
        <v>4647</v>
      </c>
      <c r="AK98" s="85">
        <f t="shared" si="9"/>
        <v>394118</v>
      </c>
      <c r="AL98" s="85">
        <f t="shared" si="9"/>
        <v>2666.23</v>
      </c>
      <c r="AM98" s="85">
        <f t="shared" si="9"/>
        <v>379</v>
      </c>
      <c r="AN98" s="85">
        <f t="shared" si="9"/>
        <v>908</v>
      </c>
      <c r="AO98" s="85">
        <f t="shared" si="9"/>
        <v>35556</v>
      </c>
      <c r="AP98" s="85">
        <f t="shared" si="9"/>
        <v>1128.63</v>
      </c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>
        <f t="shared" si="9"/>
        <v>2450</v>
      </c>
      <c r="BL98" s="85">
        <f t="shared" si="9"/>
        <v>7784</v>
      </c>
      <c r="BM98" s="85">
        <f t="shared" si="9"/>
        <v>407988</v>
      </c>
      <c r="BN98" s="85">
        <f t="shared" si="9"/>
        <v>2851.1200000000003</v>
      </c>
      <c r="BO98" s="84">
        <f t="shared" si="4"/>
        <v>7756</v>
      </c>
      <c r="BP98" s="84">
        <f t="shared" si="5"/>
        <v>19819</v>
      </c>
      <c r="BQ98" s="84">
        <f t="shared" si="6"/>
        <v>1122993</v>
      </c>
      <c r="BR98" s="179">
        <f t="shared" si="7"/>
        <v>13867.76</v>
      </c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</row>
    <row r="99" spans="12:66" ht="12.75">
      <c r="L99" s="29"/>
      <c r="M99" s="91"/>
      <c r="N99" s="29"/>
      <c r="O99" s="91"/>
      <c r="P99" s="29"/>
      <c r="Q99" s="91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0" spans="12:66" ht="12.75">
      <c r="L100" s="29"/>
      <c r="M100" s="91"/>
      <c r="N100" s="29"/>
      <c r="O100" s="91"/>
      <c r="P100" s="29"/>
      <c r="Q100" s="91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</row>
    <row r="101" spans="12:66" ht="12.75">
      <c r="L101" s="92"/>
      <c r="M101" s="93"/>
      <c r="N101" s="29"/>
      <c r="O101" s="91"/>
      <c r="P101" s="29"/>
      <c r="Q101" s="91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</row>
    <row r="102" spans="12:66" ht="12.75">
      <c r="L102" s="29"/>
      <c r="M102" s="91"/>
      <c r="N102" s="29"/>
      <c r="O102" s="91"/>
      <c r="P102" s="29"/>
      <c r="Q102" s="91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</row>
    <row r="103" spans="12:30" ht="12.75">
      <c r="L103" s="16"/>
      <c r="M103" s="68"/>
      <c r="N103" s="16"/>
      <c r="O103" s="68"/>
      <c r="P103" s="16"/>
      <c r="Q103" s="68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</row>
    <row r="104" spans="12:30" ht="12.75">
      <c r="L104" s="16"/>
      <c r="M104" s="68"/>
      <c r="N104" s="16"/>
      <c r="O104" s="68"/>
      <c r="P104" s="16"/>
      <c r="Q104" s="68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</row>
    <row r="105" spans="12:30" ht="12.75">
      <c r="L105" s="16"/>
      <c r="M105" s="68"/>
      <c r="N105" s="16"/>
      <c r="O105" s="68"/>
      <c r="P105" s="16"/>
      <c r="Q105" s="68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</row>
    <row r="106" spans="12:30" ht="12.75">
      <c r="L106" s="16"/>
      <c r="M106" s="68"/>
      <c r="N106" s="16"/>
      <c r="O106" s="68"/>
      <c r="P106" s="16"/>
      <c r="Q106" s="68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2:30" ht="12.75">
      <c r="L107" s="16"/>
      <c r="M107" s="68"/>
      <c r="N107" s="16"/>
      <c r="O107" s="68"/>
      <c r="P107" s="16"/>
      <c r="Q107" s="68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2:30" ht="12.75">
      <c r="L108" s="16"/>
      <c r="M108" s="68"/>
      <c r="N108" s="16"/>
      <c r="O108" s="68"/>
      <c r="P108" s="16"/>
      <c r="Q108" s="68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2:30" ht="12.75">
      <c r="L109" s="16"/>
      <c r="M109" s="68"/>
      <c r="N109" s="16"/>
      <c r="O109" s="68"/>
      <c r="P109" s="16"/>
      <c r="Q109" s="68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</row>
    <row r="110" spans="12:30" ht="12.75">
      <c r="L110" s="16"/>
      <c r="M110" s="68"/>
      <c r="N110" s="16"/>
      <c r="O110" s="68"/>
      <c r="P110" s="16"/>
      <c r="Q110" s="68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</row>
    <row r="111" spans="12:30" ht="12.75">
      <c r="L111" s="16"/>
      <c r="M111" s="68"/>
      <c r="N111" s="16"/>
      <c r="O111" s="68"/>
      <c r="P111" s="16"/>
      <c r="Q111" s="68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  <row r="112" spans="12:30" ht="12.75">
      <c r="L112" s="16"/>
      <c r="M112" s="68"/>
      <c r="N112" s="16"/>
      <c r="O112" s="68"/>
      <c r="P112" s="16"/>
      <c r="Q112" s="68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</row>
    <row r="113" spans="12:30" ht="12.75">
      <c r="L113" s="16"/>
      <c r="M113" s="68"/>
      <c r="N113" s="16"/>
      <c r="O113" s="68"/>
      <c r="P113" s="16"/>
      <c r="Q113" s="68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2:30" ht="12.75">
      <c r="L114" s="16"/>
      <c r="M114" s="68"/>
      <c r="N114" s="16"/>
      <c r="O114" s="68"/>
      <c r="P114" s="16"/>
      <c r="Q114" s="68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2:30" ht="12.75">
      <c r="L115" s="16"/>
      <c r="M115" s="68"/>
      <c r="N115" s="16"/>
      <c r="O115" s="68"/>
      <c r="P115" s="16"/>
      <c r="Q115" s="68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2:30" ht="12.75">
      <c r="L116" s="16"/>
      <c r="M116" s="68"/>
      <c r="N116" s="16"/>
      <c r="O116" s="68"/>
      <c r="P116" s="16"/>
      <c r="Q116" s="68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</row>
    <row r="117" spans="12:30" ht="12.75">
      <c r="L117" s="16"/>
      <c r="M117" s="68"/>
      <c r="N117" s="16"/>
      <c r="O117" s="68"/>
      <c r="P117" s="16"/>
      <c r="Q117" s="68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</row>
    <row r="118" spans="12:30" ht="12.75">
      <c r="L118" s="16"/>
      <c r="M118" s="68"/>
      <c r="N118" s="16"/>
      <c r="O118" s="68"/>
      <c r="P118" s="16"/>
      <c r="Q118" s="68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</row>
    <row r="119" spans="12:30" ht="12.75">
      <c r="L119" s="16"/>
      <c r="M119" s="68"/>
      <c r="N119" s="16"/>
      <c r="O119" s="68"/>
      <c r="P119" s="16"/>
      <c r="Q119" s="68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</row>
    <row r="120" spans="12:30" ht="12.75">
      <c r="L120" s="16"/>
      <c r="M120" s="68"/>
      <c r="N120" s="16"/>
      <c r="O120" s="68"/>
      <c r="P120" s="16"/>
      <c r="Q120" s="68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</row>
    <row r="121" spans="12:30" ht="12.75">
      <c r="L121" s="16"/>
      <c r="M121" s="68"/>
      <c r="N121" s="16"/>
      <c r="O121" s="68"/>
      <c r="P121" s="16"/>
      <c r="Q121" s="68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</row>
    <row r="122" spans="12:30" ht="12.75">
      <c r="L122" s="16"/>
      <c r="M122" s="68"/>
      <c r="N122" s="16"/>
      <c r="O122" s="68"/>
      <c r="P122" s="16"/>
      <c r="Q122" s="68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</row>
    <row r="123" spans="12:30" ht="12.75">
      <c r="L123" s="16"/>
      <c r="M123" s="68"/>
      <c r="N123" s="16"/>
      <c r="O123" s="68"/>
      <c r="P123" s="16"/>
      <c r="Q123" s="68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</row>
    <row r="124" spans="12:30" ht="12.75">
      <c r="L124" s="16"/>
      <c r="M124" s="68"/>
      <c r="N124" s="16"/>
      <c r="O124" s="68"/>
      <c r="P124" s="16"/>
      <c r="Q124" s="68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</row>
    <row r="125" spans="12:30" ht="12.75">
      <c r="L125" s="16"/>
      <c r="M125" s="68"/>
      <c r="N125" s="16"/>
      <c r="O125" s="68"/>
      <c r="P125" s="16"/>
      <c r="Q125" s="68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</row>
    <row r="126" spans="12:30" ht="12.75">
      <c r="L126" s="16"/>
      <c r="M126" s="68"/>
      <c r="N126" s="16"/>
      <c r="O126" s="68"/>
      <c r="P126" s="16"/>
      <c r="Q126" s="68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</row>
    <row r="127" spans="12:30" ht="12.75">
      <c r="L127" s="16"/>
      <c r="M127" s="68"/>
      <c r="N127" s="16"/>
      <c r="O127" s="68"/>
      <c r="P127" s="16"/>
      <c r="Q127" s="68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</row>
    <row r="128" spans="12:30" ht="12.75">
      <c r="L128" s="16"/>
      <c r="M128" s="68"/>
      <c r="N128" s="16"/>
      <c r="O128" s="68"/>
      <c r="P128" s="16"/>
      <c r="Q128" s="68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</row>
    <row r="129" spans="12:30" ht="12.75">
      <c r="L129" s="16"/>
      <c r="M129" s="68"/>
      <c r="N129" s="16"/>
      <c r="O129" s="68"/>
      <c r="P129" s="16"/>
      <c r="Q129" s="68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</row>
    <row r="130" spans="12:30" ht="12.75">
      <c r="L130" s="16"/>
      <c r="M130" s="68"/>
      <c r="N130" s="16"/>
      <c r="O130" s="68"/>
      <c r="P130" s="16"/>
      <c r="Q130" s="68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</row>
    <row r="131" spans="12:30" ht="12.75">
      <c r="L131" s="16"/>
      <c r="M131" s="68"/>
      <c r="N131" s="16"/>
      <c r="O131" s="68"/>
      <c r="P131" s="16"/>
      <c r="Q131" s="68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</row>
    <row r="132" spans="12:30" ht="12.75">
      <c r="L132" s="16"/>
      <c r="M132" s="68"/>
      <c r="N132" s="16"/>
      <c r="O132" s="68"/>
      <c r="P132" s="16"/>
      <c r="Q132" s="68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</row>
    <row r="133" spans="12:30" ht="12.75">
      <c r="L133" s="16"/>
      <c r="M133" s="68"/>
      <c r="N133" s="16"/>
      <c r="O133" s="68"/>
      <c r="P133" s="16"/>
      <c r="Q133" s="68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</row>
    <row r="134" spans="12:30" ht="12.75">
      <c r="L134" s="16"/>
      <c r="M134" s="68"/>
      <c r="N134" s="16"/>
      <c r="O134" s="68"/>
      <c r="P134" s="16"/>
      <c r="Q134" s="68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</row>
    <row r="135" spans="12:30" ht="12.75">
      <c r="L135" s="16"/>
      <c r="M135" s="68"/>
      <c r="N135" s="16"/>
      <c r="O135" s="68"/>
      <c r="P135" s="16"/>
      <c r="Q135" s="68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</row>
    <row r="136" spans="12:30" ht="12.75">
      <c r="L136" s="16"/>
      <c r="M136" s="68"/>
      <c r="N136" s="16"/>
      <c r="O136" s="68"/>
      <c r="P136" s="16"/>
      <c r="Q136" s="68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</row>
    <row r="137" spans="12:30" ht="12.75">
      <c r="L137" s="16"/>
      <c r="M137" s="68"/>
      <c r="N137" s="16"/>
      <c r="O137" s="68"/>
      <c r="P137" s="16"/>
      <c r="Q137" s="68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</row>
    <row r="138" spans="12:30" ht="12.75">
      <c r="L138" s="16"/>
      <c r="M138" s="68"/>
      <c r="N138" s="16"/>
      <c r="O138" s="68"/>
      <c r="P138" s="16"/>
      <c r="Q138" s="68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</row>
    <row r="139" spans="12:30" ht="12.75">
      <c r="L139" s="16"/>
      <c r="M139" s="68"/>
      <c r="N139" s="16"/>
      <c r="O139" s="68"/>
      <c r="P139" s="16"/>
      <c r="Q139" s="68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</row>
    <row r="140" spans="12:30" ht="12.75">
      <c r="L140" s="16"/>
      <c r="M140" s="68"/>
      <c r="N140" s="16"/>
      <c r="O140" s="68"/>
      <c r="P140" s="16"/>
      <c r="Q140" s="68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</row>
    <row r="141" spans="12:30" ht="12.75">
      <c r="L141" s="16"/>
      <c r="M141" s="68"/>
      <c r="N141" s="16"/>
      <c r="O141" s="68"/>
      <c r="P141" s="16"/>
      <c r="Q141" s="68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</row>
    <row r="142" spans="12:30" ht="12.75">
      <c r="L142" s="16"/>
      <c r="M142" s="68"/>
      <c r="N142" s="16"/>
      <c r="O142" s="68"/>
      <c r="P142" s="16"/>
      <c r="Q142" s="68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</row>
    <row r="143" spans="12:30" ht="12.75">
      <c r="L143" s="16"/>
      <c r="M143" s="68"/>
      <c r="N143" s="16"/>
      <c r="O143" s="68"/>
      <c r="P143" s="16"/>
      <c r="Q143" s="68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</row>
    <row r="144" spans="12:30" ht="12.75">
      <c r="L144" s="16"/>
      <c r="M144" s="68"/>
      <c r="N144" s="16"/>
      <c r="O144" s="68"/>
      <c r="P144" s="16"/>
      <c r="Q144" s="68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</row>
    <row r="145" spans="12:30" ht="12.75">
      <c r="L145" s="16"/>
      <c r="M145" s="68"/>
      <c r="N145" s="16"/>
      <c r="O145" s="68"/>
      <c r="P145" s="16"/>
      <c r="Q145" s="68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</row>
    <row r="146" spans="12:30" ht="12.75">
      <c r="L146" s="16"/>
      <c r="M146" s="68"/>
      <c r="N146" s="16"/>
      <c r="O146" s="68"/>
      <c r="P146" s="16"/>
      <c r="Q146" s="68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</row>
    <row r="147" spans="12:30" ht="12.75">
      <c r="L147" s="16"/>
      <c r="M147" s="68"/>
      <c r="N147" s="16"/>
      <c r="O147" s="68"/>
      <c r="P147" s="16"/>
      <c r="Q147" s="68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</row>
    <row r="148" spans="12:30" ht="12.75">
      <c r="L148" s="16"/>
      <c r="M148" s="68"/>
      <c r="N148" s="16"/>
      <c r="O148" s="68"/>
      <c r="P148" s="16"/>
      <c r="Q148" s="68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</row>
    <row r="149" spans="12:30" ht="12.75">
      <c r="L149" s="16"/>
      <c r="M149" s="68"/>
      <c r="N149" s="16"/>
      <c r="O149" s="68"/>
      <c r="P149" s="16"/>
      <c r="Q149" s="68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</row>
    <row r="150" spans="12:30" ht="12.75">
      <c r="L150" s="16"/>
      <c r="M150" s="68"/>
      <c r="N150" s="16"/>
      <c r="O150" s="68"/>
      <c r="P150" s="16"/>
      <c r="Q150" s="68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1" spans="12:30" ht="12.75">
      <c r="L151" s="16"/>
      <c r="M151" s="68"/>
      <c r="N151" s="16"/>
      <c r="O151" s="68"/>
      <c r="P151" s="16"/>
      <c r="Q151" s="68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2:30" ht="12.75">
      <c r="L152" s="16"/>
      <c r="M152" s="68"/>
      <c r="N152" s="16"/>
      <c r="O152" s="68"/>
      <c r="P152" s="16"/>
      <c r="Q152" s="68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2:30" ht="12.75">
      <c r="L153" s="16"/>
      <c r="M153" s="68"/>
      <c r="N153" s="16"/>
      <c r="O153" s="68"/>
      <c r="P153" s="16"/>
      <c r="Q153" s="68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2:30" ht="12.75">
      <c r="L154" s="16"/>
      <c r="M154" s="68"/>
      <c r="N154" s="16"/>
      <c r="O154" s="68"/>
      <c r="P154" s="16"/>
      <c r="Q154" s="68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2:30" ht="12.75">
      <c r="L155" s="16"/>
      <c r="M155" s="68"/>
      <c r="N155" s="16"/>
      <c r="O155" s="68"/>
      <c r="P155" s="16"/>
      <c r="Q155" s="68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2:30" ht="12.75">
      <c r="L156" s="16"/>
      <c r="M156" s="68"/>
      <c r="N156" s="16"/>
      <c r="O156" s="68"/>
      <c r="P156" s="16"/>
      <c r="Q156" s="68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2:30" ht="12.75">
      <c r="L157" s="16"/>
      <c r="M157" s="68"/>
      <c r="N157" s="16"/>
      <c r="O157" s="68"/>
      <c r="P157" s="16"/>
      <c r="Q157" s="68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2:30" ht="12.75">
      <c r="L158" s="16"/>
      <c r="M158" s="68"/>
      <c r="N158" s="16"/>
      <c r="O158" s="68"/>
      <c r="P158" s="16"/>
      <c r="Q158" s="68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2:30" ht="12.75">
      <c r="L159" s="16"/>
      <c r="M159" s="68"/>
      <c r="N159" s="16"/>
      <c r="O159" s="68"/>
      <c r="P159" s="16"/>
      <c r="Q159" s="68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2:30" ht="12.75">
      <c r="L160" s="16"/>
      <c r="M160" s="68"/>
      <c r="N160" s="16"/>
      <c r="O160" s="68"/>
      <c r="P160" s="16"/>
      <c r="Q160" s="68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2:30" ht="12.75">
      <c r="L161" s="16"/>
      <c r="M161" s="68"/>
      <c r="N161" s="16"/>
      <c r="O161" s="68"/>
      <c r="P161" s="16"/>
      <c r="Q161" s="68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2:30" ht="12.75">
      <c r="L162" s="16"/>
      <c r="M162" s="68"/>
      <c r="N162" s="16"/>
      <c r="O162" s="68"/>
      <c r="P162" s="16"/>
      <c r="Q162" s="68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2:30" ht="12.75">
      <c r="L163" s="16"/>
      <c r="M163" s="68"/>
      <c r="N163" s="16"/>
      <c r="O163" s="68"/>
      <c r="P163" s="16"/>
      <c r="Q163" s="68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2:30" ht="12.75">
      <c r="L164" s="16"/>
      <c r="M164" s="68"/>
      <c r="N164" s="16"/>
      <c r="O164" s="68"/>
      <c r="P164" s="16"/>
      <c r="Q164" s="68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2:30" ht="12.75">
      <c r="L165" s="16"/>
      <c r="M165" s="68"/>
      <c r="N165" s="16"/>
      <c r="O165" s="68"/>
      <c r="P165" s="16"/>
      <c r="Q165" s="68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2:30" ht="12.75">
      <c r="L166" s="16"/>
      <c r="M166" s="68"/>
      <c r="N166" s="16"/>
      <c r="O166" s="68"/>
      <c r="P166" s="16"/>
      <c r="Q166" s="68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2:30" ht="12.75">
      <c r="L167" s="16"/>
      <c r="M167" s="68"/>
      <c r="N167" s="16"/>
      <c r="O167" s="68"/>
      <c r="P167" s="16"/>
      <c r="Q167" s="68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2:30" ht="12.75">
      <c r="L168" s="16"/>
      <c r="M168" s="68"/>
      <c r="N168" s="16"/>
      <c r="O168" s="68"/>
      <c r="P168" s="16"/>
      <c r="Q168" s="68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2:30" ht="12.75">
      <c r="L169" s="16"/>
      <c r="M169" s="68"/>
      <c r="N169" s="16"/>
      <c r="O169" s="68"/>
      <c r="P169" s="16"/>
      <c r="Q169" s="68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</sheetData>
  <mergeCells count="120">
    <mergeCell ref="BG18:BJ19"/>
    <mergeCell ref="BG20:BJ20"/>
    <mergeCell ref="AQ20:AT20"/>
    <mergeCell ref="AU20:AX20"/>
    <mergeCell ref="AY20:BB20"/>
    <mergeCell ref="BC20:BF20"/>
    <mergeCell ref="AQ18:AT19"/>
    <mergeCell ref="AU18:AX19"/>
    <mergeCell ref="AY18:BB19"/>
    <mergeCell ref="BC18:BF19"/>
    <mergeCell ref="B98:J98"/>
    <mergeCell ref="B97:J97"/>
    <mergeCell ref="B93:J93"/>
    <mergeCell ref="B94:J94"/>
    <mergeCell ref="B95:J95"/>
    <mergeCell ref="B96:J96"/>
    <mergeCell ref="B92:J92"/>
    <mergeCell ref="B85:J85"/>
    <mergeCell ref="B86:J86"/>
    <mergeCell ref="B87:J87"/>
    <mergeCell ref="B88:J88"/>
    <mergeCell ref="B89:J89"/>
    <mergeCell ref="B90:J90"/>
    <mergeCell ref="B91:J91"/>
    <mergeCell ref="B81:J81"/>
    <mergeCell ref="B82:J82"/>
    <mergeCell ref="B83:J83"/>
    <mergeCell ref="B84:J84"/>
    <mergeCell ref="B77:J77"/>
    <mergeCell ref="B78:J78"/>
    <mergeCell ref="B79:J79"/>
    <mergeCell ref="B80:J80"/>
    <mergeCell ref="B73:J73"/>
    <mergeCell ref="B74:J74"/>
    <mergeCell ref="B75:J75"/>
    <mergeCell ref="B76:J76"/>
    <mergeCell ref="B69:J69"/>
    <mergeCell ref="B70:J70"/>
    <mergeCell ref="B71:J71"/>
    <mergeCell ref="B72:J72"/>
    <mergeCell ref="B65:J65"/>
    <mergeCell ref="B66:J66"/>
    <mergeCell ref="B67:J67"/>
    <mergeCell ref="B68:J68"/>
    <mergeCell ref="B64:J64"/>
    <mergeCell ref="B58:J58"/>
    <mergeCell ref="B59:J59"/>
    <mergeCell ref="B60:J60"/>
    <mergeCell ref="B61:J61"/>
    <mergeCell ref="B56:J56"/>
    <mergeCell ref="B57:J57"/>
    <mergeCell ref="B62:J62"/>
    <mergeCell ref="B63:J63"/>
    <mergeCell ref="B52:J52"/>
    <mergeCell ref="B53:J53"/>
    <mergeCell ref="B54:J54"/>
    <mergeCell ref="B55:J55"/>
    <mergeCell ref="B48:J48"/>
    <mergeCell ref="B49:J49"/>
    <mergeCell ref="B50:J50"/>
    <mergeCell ref="B51:J51"/>
    <mergeCell ref="B44:J44"/>
    <mergeCell ref="B45:J45"/>
    <mergeCell ref="B46:J46"/>
    <mergeCell ref="B47:J47"/>
    <mergeCell ref="B40:J40"/>
    <mergeCell ref="B41:J41"/>
    <mergeCell ref="B42:J42"/>
    <mergeCell ref="B43:J43"/>
    <mergeCell ref="B36:J36"/>
    <mergeCell ref="B37:J37"/>
    <mergeCell ref="B38:J38"/>
    <mergeCell ref="B39:J39"/>
    <mergeCell ref="B32:J32"/>
    <mergeCell ref="B33:J33"/>
    <mergeCell ref="B34:J34"/>
    <mergeCell ref="B35:J35"/>
    <mergeCell ref="B28:J28"/>
    <mergeCell ref="B29:J29"/>
    <mergeCell ref="B30:J30"/>
    <mergeCell ref="B31:J31"/>
    <mergeCell ref="B24:J24"/>
    <mergeCell ref="B25:J25"/>
    <mergeCell ref="B26:J26"/>
    <mergeCell ref="B27:J27"/>
    <mergeCell ref="B22:J22"/>
    <mergeCell ref="B23:J23"/>
    <mergeCell ref="AA18:AD19"/>
    <mergeCell ref="AE18:AH19"/>
    <mergeCell ref="B21:J21"/>
    <mergeCell ref="AA20:AD20"/>
    <mergeCell ref="K18:R19"/>
    <mergeCell ref="A1:S1"/>
    <mergeCell ref="A2:S2"/>
    <mergeCell ref="A3:S3"/>
    <mergeCell ref="A4:S4"/>
    <mergeCell ref="A6:E6"/>
    <mergeCell ref="J6:L6"/>
    <mergeCell ref="B20:J20"/>
    <mergeCell ref="B15:X15"/>
    <mergeCell ref="S20:V20"/>
    <mergeCell ref="W20:Z20"/>
    <mergeCell ref="J10:U10"/>
    <mergeCell ref="J12:L12"/>
    <mergeCell ref="J11:U11"/>
    <mergeCell ref="J13:U13"/>
    <mergeCell ref="AI20:AL20"/>
    <mergeCell ref="AM20:AP20"/>
    <mergeCell ref="S18:V19"/>
    <mergeCell ref="J8:U9"/>
    <mergeCell ref="J14:U14"/>
    <mergeCell ref="K20:R20"/>
    <mergeCell ref="W18:Z19"/>
    <mergeCell ref="AE20:AH20"/>
    <mergeCell ref="AI18:AL19"/>
    <mergeCell ref="AM18:AP19"/>
    <mergeCell ref="BO18:BR19"/>
    <mergeCell ref="BO20:BR20"/>
    <mergeCell ref="BK20:BN20"/>
    <mergeCell ref="BK18:BN19"/>
  </mergeCells>
  <printOptions/>
  <pageMargins left="0.7874015748031497" right="0.7874015748031497" top="0.984251968503937" bottom="0.984251968503937" header="0" footer="0"/>
  <pageSetup fitToHeight="2" fitToWidth="3" horizontalDpi="600" verticalDpi="600" orientation="landscape" paperSize="124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tabSelected="1" workbookViewId="0" topLeftCell="A1">
      <selection activeCell="CF33" sqref="CF33"/>
    </sheetView>
  </sheetViews>
  <sheetFormatPr defaultColWidth="11.421875" defaultRowHeight="12.75"/>
  <cols>
    <col min="1" max="1" width="2.8515625" style="0" customWidth="1"/>
    <col min="2" max="2" width="11.421875" style="54" customWidth="1"/>
    <col min="5" max="5" width="12.28125" style="54" customWidth="1"/>
    <col min="6" max="6" width="13.00390625" style="0" customWidth="1"/>
    <col min="8" max="8" width="15.00390625" style="0" customWidth="1"/>
    <col min="9" max="9" width="14.421875" style="0" customWidth="1"/>
    <col min="14" max="14" width="15.00390625" style="0" customWidth="1"/>
    <col min="18" max="18" width="12.8515625" style="0" customWidth="1"/>
  </cols>
  <sheetData>
    <row r="1" spans="1:20" ht="12.75">
      <c r="A1" s="59" t="s">
        <v>99</v>
      </c>
      <c r="B1" s="68"/>
      <c r="C1" s="60"/>
      <c r="D1" s="60"/>
      <c r="E1" s="68"/>
      <c r="F1" s="60"/>
      <c r="G1" s="60"/>
      <c r="H1" s="60"/>
      <c r="I1" s="60"/>
      <c r="J1" s="60"/>
      <c r="K1" s="47"/>
      <c r="L1" s="47"/>
      <c r="M1" s="47"/>
      <c r="N1" s="47"/>
      <c r="O1" s="10"/>
      <c r="P1" s="10"/>
      <c r="Q1" s="10"/>
      <c r="R1" s="10"/>
      <c r="S1" s="10"/>
      <c r="T1" s="10"/>
    </row>
    <row r="2" spans="1:20" ht="12.75">
      <c r="A2" s="59" t="s">
        <v>0</v>
      </c>
      <c r="B2" s="68"/>
      <c r="C2" s="60"/>
      <c r="D2" s="60"/>
      <c r="E2" s="68"/>
      <c r="F2" s="60"/>
      <c r="G2" s="60"/>
      <c r="H2" s="60"/>
      <c r="I2" s="60"/>
      <c r="J2" s="60"/>
      <c r="K2" s="47"/>
      <c r="L2" s="47"/>
      <c r="M2" s="47"/>
      <c r="N2" s="47"/>
      <c r="O2" s="10"/>
      <c r="P2" s="10"/>
      <c r="Q2" s="10"/>
      <c r="R2" s="10"/>
      <c r="S2" s="10"/>
      <c r="T2" s="10"/>
    </row>
    <row r="3" spans="1:20" ht="12.75">
      <c r="A3" s="59" t="s">
        <v>100</v>
      </c>
      <c r="B3" s="68"/>
      <c r="C3" s="60"/>
      <c r="D3" s="60"/>
      <c r="E3" s="68"/>
      <c r="F3" s="60"/>
      <c r="G3" s="60"/>
      <c r="H3" s="60"/>
      <c r="I3" s="60"/>
      <c r="J3" s="60"/>
      <c r="K3" s="47"/>
      <c r="L3" s="47"/>
      <c r="M3" s="47"/>
      <c r="N3" s="47"/>
      <c r="O3" s="10"/>
      <c r="P3" s="10"/>
      <c r="Q3" s="10"/>
      <c r="R3" s="10"/>
      <c r="S3" s="10"/>
      <c r="T3" s="10"/>
    </row>
    <row r="4" spans="1:20" ht="12.75">
      <c r="A4" s="59" t="s">
        <v>101</v>
      </c>
      <c r="B4" s="68"/>
      <c r="C4" s="60"/>
      <c r="D4" s="60"/>
      <c r="E4" s="68"/>
      <c r="F4" s="60"/>
      <c r="G4" s="60"/>
      <c r="H4" s="60"/>
      <c r="I4" s="60"/>
      <c r="J4" s="60"/>
      <c r="K4" s="47"/>
      <c r="L4" s="47"/>
      <c r="M4" s="47"/>
      <c r="N4" s="47"/>
      <c r="O4" s="10"/>
      <c r="P4" s="10"/>
      <c r="Q4" s="10"/>
      <c r="R4" s="10"/>
      <c r="S4" s="10"/>
      <c r="T4" s="10"/>
    </row>
    <row r="5" spans="1:20" ht="12.75">
      <c r="A5" s="60"/>
      <c r="B5" s="68"/>
      <c r="C5" s="60"/>
      <c r="D5" s="60"/>
      <c r="E5" s="68"/>
      <c r="F5" s="60"/>
      <c r="G5" s="60"/>
      <c r="H5" s="60"/>
      <c r="I5" s="60"/>
      <c r="J5" s="60"/>
      <c r="K5" s="47"/>
      <c r="L5" s="47"/>
      <c r="M5" s="47"/>
      <c r="N5" s="47"/>
      <c r="O5" s="10"/>
      <c r="P5" s="10"/>
      <c r="Q5" s="10"/>
      <c r="R5" s="10"/>
      <c r="S5" s="10"/>
      <c r="T5" s="10"/>
    </row>
    <row r="6" spans="1:20" ht="12.75">
      <c r="A6" s="178" t="s">
        <v>1</v>
      </c>
      <c r="B6" s="138"/>
      <c r="C6" s="61"/>
      <c r="D6" s="139" t="s">
        <v>564</v>
      </c>
      <c r="E6" s="71"/>
      <c r="F6" s="62"/>
      <c r="G6" s="63"/>
      <c r="H6" s="60"/>
      <c r="I6" s="60"/>
      <c r="J6" s="60"/>
      <c r="K6" s="47"/>
      <c r="L6" s="47"/>
      <c r="M6" s="47"/>
      <c r="N6" s="47"/>
      <c r="O6" s="10"/>
      <c r="P6" s="10"/>
      <c r="Q6" s="10"/>
      <c r="R6" s="10"/>
      <c r="S6" s="10"/>
      <c r="T6" s="10"/>
    </row>
    <row r="7" spans="1:20" ht="12.75">
      <c r="A7" s="60"/>
      <c r="B7" s="68"/>
      <c r="C7" s="60"/>
      <c r="D7" s="60"/>
      <c r="E7" s="68"/>
      <c r="F7" s="60"/>
      <c r="G7" s="60"/>
      <c r="H7" s="60"/>
      <c r="I7" s="60"/>
      <c r="J7" s="60"/>
      <c r="K7" s="47"/>
      <c r="L7" s="47"/>
      <c r="M7" s="47"/>
      <c r="N7" s="47"/>
      <c r="O7" s="10"/>
      <c r="P7" s="10"/>
      <c r="Q7" s="10"/>
      <c r="R7" s="10"/>
      <c r="S7" s="10"/>
      <c r="T7" s="10"/>
    </row>
    <row r="8" spans="1:20" s="47" customFormat="1" ht="12.75">
      <c r="A8" s="60" t="s">
        <v>2</v>
      </c>
      <c r="B8" s="121" t="s">
        <v>3</v>
      </c>
      <c r="C8" s="122"/>
      <c r="D8" s="122" t="s">
        <v>102</v>
      </c>
      <c r="E8" s="123"/>
      <c r="F8" s="122"/>
      <c r="G8" s="122"/>
      <c r="H8" s="122"/>
      <c r="I8" s="122"/>
      <c r="J8" s="122"/>
      <c r="K8" s="124"/>
      <c r="O8" s="10"/>
      <c r="P8" s="10"/>
      <c r="Q8" s="10"/>
      <c r="R8" s="10"/>
      <c r="S8" s="10"/>
      <c r="T8" s="10"/>
    </row>
    <row r="9" spans="1:20" s="47" customFormat="1" ht="12.75">
      <c r="A9" s="64"/>
      <c r="B9" s="125" t="s">
        <v>8</v>
      </c>
      <c r="C9" s="126"/>
      <c r="D9" s="126" t="s">
        <v>103</v>
      </c>
      <c r="E9" s="127"/>
      <c r="F9" s="126"/>
      <c r="G9" s="126"/>
      <c r="H9" s="126"/>
      <c r="I9" s="126"/>
      <c r="J9" s="126"/>
      <c r="K9" s="128"/>
      <c r="L9" s="4"/>
      <c r="M9" s="4"/>
      <c r="N9" s="4"/>
      <c r="O9" s="14"/>
      <c r="P9" s="14"/>
      <c r="Q9" s="14"/>
      <c r="R9" s="14"/>
      <c r="S9" s="14"/>
      <c r="T9" s="14"/>
    </row>
    <row r="10" spans="1:20" s="47" customFormat="1" ht="12.75" customHeight="1">
      <c r="A10" s="60"/>
      <c r="B10" s="129" t="s">
        <v>4</v>
      </c>
      <c r="C10" s="130"/>
      <c r="D10" s="130" t="s">
        <v>560</v>
      </c>
      <c r="E10" s="131"/>
      <c r="F10" s="130"/>
      <c r="G10" s="130"/>
      <c r="H10" s="130"/>
      <c r="I10" s="130"/>
      <c r="J10" s="130"/>
      <c r="K10" s="118"/>
      <c r="O10" s="10"/>
      <c r="P10" s="10"/>
      <c r="Q10" s="10"/>
      <c r="R10" s="10"/>
      <c r="S10" s="10"/>
      <c r="T10" s="10"/>
    </row>
    <row r="11" spans="1:20" s="47" customFormat="1" ht="12.75">
      <c r="A11" s="60"/>
      <c r="B11" s="129" t="s">
        <v>104</v>
      </c>
      <c r="C11" s="130"/>
      <c r="D11" s="132" t="s">
        <v>105</v>
      </c>
      <c r="E11" s="133"/>
      <c r="F11" s="132"/>
      <c r="G11" s="130"/>
      <c r="H11" s="130"/>
      <c r="I11" s="130"/>
      <c r="J11" s="130"/>
      <c r="K11" s="118"/>
      <c r="O11" s="10"/>
      <c r="P11" s="10"/>
      <c r="Q11" s="10"/>
      <c r="R11" s="10"/>
      <c r="S11" s="10"/>
      <c r="T11" s="10"/>
    </row>
    <row r="12" spans="1:20" s="47" customFormat="1" ht="12.75">
      <c r="A12" s="60"/>
      <c r="B12" s="129" t="s">
        <v>6</v>
      </c>
      <c r="C12" s="130"/>
      <c r="D12" s="130" t="s">
        <v>106</v>
      </c>
      <c r="E12" s="131"/>
      <c r="F12" s="130"/>
      <c r="G12" s="130"/>
      <c r="H12" s="130"/>
      <c r="I12" s="130"/>
      <c r="J12" s="130"/>
      <c r="K12" s="118"/>
      <c r="O12" s="10"/>
      <c r="P12" s="10"/>
      <c r="Q12" s="10"/>
      <c r="R12" s="10"/>
      <c r="S12" s="10"/>
      <c r="T12" s="10"/>
    </row>
    <row r="13" spans="1:20" s="47" customFormat="1" ht="12.75">
      <c r="A13" s="60"/>
      <c r="B13" s="134" t="s">
        <v>7</v>
      </c>
      <c r="C13" s="135"/>
      <c r="D13" s="135" t="s">
        <v>107</v>
      </c>
      <c r="E13" s="136"/>
      <c r="F13" s="135"/>
      <c r="G13" s="135"/>
      <c r="H13" s="135"/>
      <c r="I13" s="135"/>
      <c r="J13" s="135"/>
      <c r="K13" s="137"/>
      <c r="O13" s="10"/>
      <c r="P13" s="10"/>
      <c r="Q13" s="10"/>
      <c r="R13" s="10"/>
      <c r="S13" s="10"/>
      <c r="T13" s="10"/>
    </row>
    <row r="14" spans="1:18" ht="12.75">
      <c r="A14" s="60"/>
      <c r="B14" s="68"/>
      <c r="C14" s="60"/>
      <c r="D14" s="60"/>
      <c r="E14" s="68"/>
      <c r="F14" s="60"/>
      <c r="G14" s="60"/>
      <c r="H14" s="60"/>
      <c r="I14" s="60"/>
      <c r="J14" s="60"/>
      <c r="K14" s="47"/>
      <c r="L14" s="47"/>
      <c r="M14" s="51"/>
      <c r="N14" s="65"/>
      <c r="O14" s="33"/>
      <c r="P14" s="33"/>
      <c r="Q14" s="33"/>
      <c r="R14" s="33"/>
    </row>
    <row r="15" spans="1:19" ht="36">
      <c r="A15" s="60"/>
      <c r="B15" s="68"/>
      <c r="C15" s="60"/>
      <c r="D15" s="60"/>
      <c r="E15" s="68"/>
      <c r="F15" s="80" t="s">
        <v>526</v>
      </c>
      <c r="G15" s="80" t="s">
        <v>553</v>
      </c>
      <c r="H15" s="80" t="s">
        <v>530</v>
      </c>
      <c r="I15" s="80" t="s">
        <v>532</v>
      </c>
      <c r="J15" s="80" t="s">
        <v>534</v>
      </c>
      <c r="K15" s="80" t="s">
        <v>540</v>
      </c>
      <c r="L15" s="80" t="s">
        <v>536</v>
      </c>
      <c r="M15" s="80" t="s">
        <v>538</v>
      </c>
      <c r="N15" s="80" t="s">
        <v>554</v>
      </c>
      <c r="O15" s="80" t="s">
        <v>545</v>
      </c>
      <c r="P15" s="80" t="s">
        <v>555</v>
      </c>
      <c r="Q15" s="80" t="s">
        <v>556</v>
      </c>
      <c r="R15" s="80" t="s">
        <v>550</v>
      </c>
      <c r="S15" s="80" t="s">
        <v>557</v>
      </c>
    </row>
    <row r="16" spans="1:22" ht="12.75" customHeight="1">
      <c r="A16" s="47"/>
      <c r="B16" s="229" t="s">
        <v>108</v>
      </c>
      <c r="C16" s="230"/>
      <c r="D16" s="230"/>
      <c r="E16" s="231"/>
      <c r="F16" s="81" t="s">
        <v>528</v>
      </c>
      <c r="G16" s="81" t="s">
        <v>529</v>
      </c>
      <c r="H16" s="81" t="s">
        <v>531</v>
      </c>
      <c r="I16" s="81" t="s">
        <v>533</v>
      </c>
      <c r="J16" s="81" t="s">
        <v>535</v>
      </c>
      <c r="K16" s="81" t="s">
        <v>539</v>
      </c>
      <c r="L16" s="81" t="s">
        <v>537</v>
      </c>
      <c r="M16" s="81" t="s">
        <v>541</v>
      </c>
      <c r="N16" s="81" t="s">
        <v>543</v>
      </c>
      <c r="O16" s="81" t="s">
        <v>544</v>
      </c>
      <c r="P16" s="81" t="s">
        <v>547</v>
      </c>
      <c r="Q16" s="81" t="s">
        <v>549</v>
      </c>
      <c r="R16" s="81" t="s">
        <v>551</v>
      </c>
      <c r="S16" s="81" t="s">
        <v>558</v>
      </c>
      <c r="T16" s="3"/>
      <c r="U16" s="3"/>
      <c r="V16" s="3"/>
    </row>
    <row r="17" spans="1:22" ht="12.75">
      <c r="A17" s="47"/>
      <c r="B17" s="69"/>
      <c r="C17" s="66"/>
      <c r="D17" s="66"/>
      <c r="E17" s="72"/>
      <c r="F17" s="60"/>
      <c r="G17" s="60"/>
      <c r="H17" s="53"/>
      <c r="I17" s="67"/>
      <c r="J17" s="67"/>
      <c r="K17" s="53"/>
      <c r="L17" s="53"/>
      <c r="M17" s="53"/>
      <c r="N17" s="67"/>
      <c r="O17" s="36"/>
      <c r="P17" s="36"/>
      <c r="Q17" s="36"/>
      <c r="R17" s="36"/>
      <c r="S17" s="8"/>
      <c r="T17" s="8"/>
      <c r="U17" s="3"/>
      <c r="V17" s="3"/>
    </row>
    <row r="18" spans="1:22" ht="12.75">
      <c r="A18" s="47"/>
      <c r="B18" s="159" t="s">
        <v>109</v>
      </c>
      <c r="C18" s="160"/>
      <c r="D18" s="161"/>
      <c r="E18" s="162" t="s">
        <v>110</v>
      </c>
      <c r="F18" s="157">
        <v>9992</v>
      </c>
      <c r="G18" s="157">
        <v>8247</v>
      </c>
      <c r="H18" s="156">
        <v>1902</v>
      </c>
      <c r="I18" s="156">
        <v>1591</v>
      </c>
      <c r="J18" s="156">
        <v>4364</v>
      </c>
      <c r="K18" s="156">
        <v>3581</v>
      </c>
      <c r="L18" s="156">
        <v>5718</v>
      </c>
      <c r="M18" s="156">
        <v>1214</v>
      </c>
      <c r="N18" s="163">
        <v>3729</v>
      </c>
      <c r="O18" s="163">
        <v>1284</v>
      </c>
      <c r="P18" s="163">
        <v>2422</v>
      </c>
      <c r="Q18" s="163">
        <v>790</v>
      </c>
      <c r="R18" s="163">
        <v>8027</v>
      </c>
      <c r="S18" s="180">
        <f>SUM(F18:R18)</f>
        <v>52861</v>
      </c>
      <c r="T18" s="8"/>
      <c r="U18" s="3"/>
      <c r="V18" s="3"/>
    </row>
    <row r="19" spans="1:22" ht="12.75">
      <c r="A19" s="47"/>
      <c r="B19" s="159" t="s">
        <v>111</v>
      </c>
      <c r="C19" s="160"/>
      <c r="D19" s="161"/>
      <c r="E19" s="162" t="s">
        <v>112</v>
      </c>
      <c r="F19" s="157">
        <v>2373</v>
      </c>
      <c r="G19" s="157">
        <v>1890</v>
      </c>
      <c r="H19" s="156">
        <v>380</v>
      </c>
      <c r="I19" s="156">
        <v>279</v>
      </c>
      <c r="J19" s="156">
        <v>647</v>
      </c>
      <c r="K19" s="156">
        <v>597</v>
      </c>
      <c r="L19" s="156">
        <v>832</v>
      </c>
      <c r="M19" s="156">
        <v>124</v>
      </c>
      <c r="N19" s="163">
        <v>652</v>
      </c>
      <c r="O19" s="163">
        <v>189</v>
      </c>
      <c r="P19" s="163">
        <v>546</v>
      </c>
      <c r="Q19" s="163">
        <v>549</v>
      </c>
      <c r="R19" s="163">
        <v>2154</v>
      </c>
      <c r="S19" s="180">
        <f>SUM(F19:R19)</f>
        <v>11212</v>
      </c>
      <c r="T19" s="8"/>
      <c r="U19" s="3"/>
      <c r="V19" s="3"/>
    </row>
    <row r="20" spans="1:22" ht="12.75">
      <c r="A20" s="47"/>
      <c r="B20" s="159" t="s">
        <v>113</v>
      </c>
      <c r="C20" s="160"/>
      <c r="D20" s="161"/>
      <c r="E20" s="162" t="s">
        <v>114</v>
      </c>
      <c r="F20" s="157">
        <v>7619</v>
      </c>
      <c r="G20" s="157">
        <v>6357</v>
      </c>
      <c r="H20" s="156">
        <v>1522</v>
      </c>
      <c r="I20" s="156">
        <v>1312</v>
      </c>
      <c r="J20" s="156">
        <v>3717</v>
      </c>
      <c r="K20" s="156">
        <v>2984</v>
      </c>
      <c r="L20" s="156">
        <v>4886</v>
      </c>
      <c r="M20" s="156">
        <v>1090</v>
      </c>
      <c r="N20" s="163">
        <v>3077</v>
      </c>
      <c r="O20" s="163">
        <v>1095</v>
      </c>
      <c r="P20" s="163">
        <v>1876</v>
      </c>
      <c r="Q20" s="163">
        <v>241</v>
      </c>
      <c r="R20" s="163">
        <v>5873</v>
      </c>
      <c r="S20" s="180">
        <f>SUM(F20:R20)</f>
        <v>41649</v>
      </c>
      <c r="T20" s="8"/>
      <c r="U20" s="3"/>
      <c r="V20" s="3"/>
    </row>
    <row r="21" spans="1:22" ht="12.75">
      <c r="A21" s="47"/>
      <c r="B21" s="164"/>
      <c r="C21" s="160"/>
      <c r="D21" s="160"/>
      <c r="E21" s="165"/>
      <c r="F21" s="166"/>
      <c r="G21" s="166"/>
      <c r="H21" s="166"/>
      <c r="I21" s="166"/>
      <c r="J21" s="166"/>
      <c r="K21" s="166"/>
      <c r="L21" s="166"/>
      <c r="M21" s="166"/>
      <c r="N21" s="167"/>
      <c r="O21" s="167"/>
      <c r="P21" s="167"/>
      <c r="Q21" s="167"/>
      <c r="R21" s="167"/>
      <c r="S21" s="167"/>
      <c r="T21" s="8"/>
      <c r="U21" s="3"/>
      <c r="V21" s="3"/>
    </row>
    <row r="22" spans="1:22" ht="12.75">
      <c r="A22" s="47"/>
      <c r="B22" s="159" t="s">
        <v>115</v>
      </c>
      <c r="C22" s="160"/>
      <c r="D22" s="161"/>
      <c r="E22" s="168" t="s">
        <v>116</v>
      </c>
      <c r="F22" s="156">
        <v>202</v>
      </c>
      <c r="G22" s="157">
        <v>138</v>
      </c>
      <c r="H22" s="157">
        <v>13</v>
      </c>
      <c r="I22" s="157">
        <v>19</v>
      </c>
      <c r="J22" s="157">
        <v>49</v>
      </c>
      <c r="K22" s="157">
        <v>48</v>
      </c>
      <c r="L22" s="157">
        <v>66</v>
      </c>
      <c r="M22" s="157">
        <v>18</v>
      </c>
      <c r="N22" s="169">
        <v>78</v>
      </c>
      <c r="O22" s="169">
        <v>12</v>
      </c>
      <c r="P22" s="169">
        <v>138</v>
      </c>
      <c r="Q22" s="169">
        <v>1</v>
      </c>
      <c r="R22" s="169">
        <v>126</v>
      </c>
      <c r="S22" s="180">
        <f aca="true" t="shared" si="0" ref="S22:S28">SUM(F22:R22)</f>
        <v>908</v>
      </c>
      <c r="T22" s="8"/>
      <c r="U22" s="3"/>
      <c r="V22" s="3"/>
    </row>
    <row r="23" spans="1:22" ht="12.75">
      <c r="A23" s="47"/>
      <c r="B23" s="159" t="s">
        <v>117</v>
      </c>
      <c r="C23" s="160"/>
      <c r="D23" s="161"/>
      <c r="E23" s="168" t="s">
        <v>118</v>
      </c>
      <c r="F23" s="156">
        <v>1529</v>
      </c>
      <c r="G23" s="157">
        <v>1182</v>
      </c>
      <c r="H23" s="157">
        <v>242</v>
      </c>
      <c r="I23" s="157">
        <v>205</v>
      </c>
      <c r="J23" s="157">
        <v>606</v>
      </c>
      <c r="K23" s="157">
        <v>473</v>
      </c>
      <c r="L23" s="157">
        <v>880</v>
      </c>
      <c r="M23" s="157">
        <v>178</v>
      </c>
      <c r="N23" s="169">
        <v>445</v>
      </c>
      <c r="O23" s="169">
        <v>143</v>
      </c>
      <c r="P23" s="169">
        <v>417</v>
      </c>
      <c r="Q23" s="169">
        <v>42</v>
      </c>
      <c r="R23" s="169">
        <v>842</v>
      </c>
      <c r="S23" s="180">
        <f t="shared" si="0"/>
        <v>7184</v>
      </c>
      <c r="T23" s="8"/>
      <c r="U23" s="3"/>
      <c r="V23" s="3"/>
    </row>
    <row r="24" spans="1:22" ht="12.75">
      <c r="A24" s="47"/>
      <c r="B24" s="159" t="s">
        <v>119</v>
      </c>
      <c r="C24" s="160"/>
      <c r="D24" s="161"/>
      <c r="E24" s="168" t="s">
        <v>120</v>
      </c>
      <c r="F24" s="156">
        <v>2362</v>
      </c>
      <c r="G24" s="157">
        <v>2134</v>
      </c>
      <c r="H24" s="157">
        <v>474</v>
      </c>
      <c r="I24" s="157">
        <v>451</v>
      </c>
      <c r="J24" s="157">
        <v>1127</v>
      </c>
      <c r="K24" s="157">
        <v>924</v>
      </c>
      <c r="L24" s="157">
        <v>1422</v>
      </c>
      <c r="M24" s="157">
        <v>309</v>
      </c>
      <c r="N24" s="169">
        <v>946</v>
      </c>
      <c r="O24" s="169">
        <v>326</v>
      </c>
      <c r="P24" s="169">
        <v>627</v>
      </c>
      <c r="Q24" s="169">
        <v>171</v>
      </c>
      <c r="R24" s="169">
        <v>1871</v>
      </c>
      <c r="S24" s="180">
        <f t="shared" si="0"/>
        <v>13144</v>
      </c>
      <c r="T24" s="8"/>
      <c r="U24" s="3"/>
      <c r="V24" s="3"/>
    </row>
    <row r="25" spans="1:22" ht="12.75">
      <c r="A25" s="47"/>
      <c r="B25" s="159" t="s">
        <v>121</v>
      </c>
      <c r="C25" s="160"/>
      <c r="D25" s="161"/>
      <c r="E25" s="168" t="s">
        <v>122</v>
      </c>
      <c r="F25" s="156">
        <v>2313</v>
      </c>
      <c r="G25" s="157">
        <v>2039</v>
      </c>
      <c r="H25" s="157">
        <v>479</v>
      </c>
      <c r="I25" s="157">
        <v>382</v>
      </c>
      <c r="J25" s="157">
        <v>1032</v>
      </c>
      <c r="K25" s="157">
        <v>830</v>
      </c>
      <c r="L25" s="157">
        <v>1393</v>
      </c>
      <c r="M25" s="157">
        <v>303</v>
      </c>
      <c r="N25" s="169">
        <v>925</v>
      </c>
      <c r="O25" s="169">
        <v>342</v>
      </c>
      <c r="P25" s="169">
        <v>551</v>
      </c>
      <c r="Q25" s="169">
        <v>214</v>
      </c>
      <c r="R25" s="169">
        <v>2045</v>
      </c>
      <c r="S25" s="180">
        <f t="shared" si="0"/>
        <v>12848</v>
      </c>
      <c r="T25" s="8"/>
      <c r="U25" s="3"/>
      <c r="V25" s="3"/>
    </row>
    <row r="26" spans="1:22" ht="12.75">
      <c r="A26" s="47"/>
      <c r="B26" s="159" t="s">
        <v>123</v>
      </c>
      <c r="C26" s="160"/>
      <c r="D26" s="161"/>
      <c r="E26" s="168" t="s">
        <v>124</v>
      </c>
      <c r="F26" s="156">
        <v>1643</v>
      </c>
      <c r="G26" s="157">
        <v>1339</v>
      </c>
      <c r="H26" s="157">
        <v>325</v>
      </c>
      <c r="I26" s="157">
        <v>269</v>
      </c>
      <c r="J26" s="157">
        <v>751</v>
      </c>
      <c r="K26" s="157">
        <v>592</v>
      </c>
      <c r="L26" s="157">
        <v>954</v>
      </c>
      <c r="M26" s="157">
        <v>190</v>
      </c>
      <c r="N26" s="169">
        <v>624</v>
      </c>
      <c r="O26" s="169">
        <v>242</v>
      </c>
      <c r="P26" s="169">
        <v>332</v>
      </c>
      <c r="Q26" s="169">
        <v>165</v>
      </c>
      <c r="R26" s="169">
        <v>1456</v>
      </c>
      <c r="S26" s="180">
        <f t="shared" si="0"/>
        <v>8882</v>
      </c>
      <c r="T26" s="8"/>
      <c r="U26" s="3"/>
      <c r="V26" s="3"/>
    </row>
    <row r="27" spans="1:22" ht="12.75">
      <c r="A27" s="47"/>
      <c r="B27" s="159" t="s">
        <v>125</v>
      </c>
      <c r="C27" s="160"/>
      <c r="D27" s="161"/>
      <c r="E27" s="168" t="s">
        <v>126</v>
      </c>
      <c r="F27" s="156">
        <v>967</v>
      </c>
      <c r="G27" s="157">
        <v>773</v>
      </c>
      <c r="H27" s="157">
        <v>181</v>
      </c>
      <c r="I27" s="157">
        <v>146</v>
      </c>
      <c r="J27" s="157">
        <v>405</v>
      </c>
      <c r="K27" s="157">
        <v>402</v>
      </c>
      <c r="L27" s="157">
        <v>550</v>
      </c>
      <c r="M27" s="157">
        <v>124</v>
      </c>
      <c r="N27" s="169">
        <v>378</v>
      </c>
      <c r="O27" s="169">
        <v>125</v>
      </c>
      <c r="P27" s="169">
        <v>193</v>
      </c>
      <c r="Q27" s="169">
        <v>92</v>
      </c>
      <c r="R27" s="169">
        <v>886</v>
      </c>
      <c r="S27" s="180">
        <f t="shared" si="0"/>
        <v>5222</v>
      </c>
      <c r="T27" s="8"/>
      <c r="U27" s="3"/>
      <c r="V27" s="3"/>
    </row>
    <row r="28" spans="1:22" ht="12.75">
      <c r="A28" s="47"/>
      <c r="B28" s="159" t="s">
        <v>127</v>
      </c>
      <c r="C28" s="160"/>
      <c r="D28" s="161"/>
      <c r="E28" s="168" t="s">
        <v>128</v>
      </c>
      <c r="F28" s="156">
        <v>976</v>
      </c>
      <c r="G28" s="157">
        <v>642</v>
      </c>
      <c r="H28" s="157">
        <v>188</v>
      </c>
      <c r="I28" s="157">
        <v>119</v>
      </c>
      <c r="J28" s="157">
        <v>394</v>
      </c>
      <c r="K28" s="157">
        <v>312</v>
      </c>
      <c r="L28" s="157">
        <v>453</v>
      </c>
      <c r="M28" s="157">
        <v>92</v>
      </c>
      <c r="N28" s="169">
        <v>333</v>
      </c>
      <c r="O28" s="169">
        <v>94</v>
      </c>
      <c r="P28" s="169">
        <v>164</v>
      </c>
      <c r="Q28" s="169">
        <v>105</v>
      </c>
      <c r="R28" s="169">
        <v>801</v>
      </c>
      <c r="S28" s="180">
        <f t="shared" si="0"/>
        <v>4673</v>
      </c>
      <c r="T28" s="8"/>
      <c r="U28" s="3"/>
      <c r="V28" s="3"/>
    </row>
    <row r="29" spans="1:22" ht="12.75">
      <c r="A29" s="47"/>
      <c r="B29" s="164"/>
      <c r="C29" s="160"/>
      <c r="D29" s="160"/>
      <c r="E29" s="165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8"/>
      <c r="U29" s="3"/>
      <c r="V29" s="3"/>
    </row>
    <row r="30" spans="1:22" ht="12.75">
      <c r="A30" s="47"/>
      <c r="B30" s="159" t="s">
        <v>129</v>
      </c>
      <c r="C30" s="160"/>
      <c r="D30" s="161"/>
      <c r="E30" s="168" t="s">
        <v>130</v>
      </c>
      <c r="F30" s="156">
        <v>49</v>
      </c>
      <c r="G30" s="156">
        <v>33</v>
      </c>
      <c r="H30" s="156">
        <v>2</v>
      </c>
      <c r="I30" s="156">
        <v>6</v>
      </c>
      <c r="J30" s="156">
        <v>4</v>
      </c>
      <c r="K30" s="156">
        <v>6</v>
      </c>
      <c r="L30" s="156">
        <v>9</v>
      </c>
      <c r="M30" s="156">
        <v>1</v>
      </c>
      <c r="N30" s="163">
        <v>15</v>
      </c>
      <c r="O30" s="163">
        <v>1</v>
      </c>
      <c r="P30" s="163">
        <v>39</v>
      </c>
      <c r="Q30" s="163" t="s">
        <v>562</v>
      </c>
      <c r="R30" s="163">
        <v>13</v>
      </c>
      <c r="S30" s="180">
        <f aca="true" t="shared" si="1" ref="S30:S36">SUM(F30:R30)</f>
        <v>178</v>
      </c>
      <c r="T30" s="8"/>
      <c r="U30" s="3"/>
      <c r="V30" s="3"/>
    </row>
    <row r="31" spans="1:22" ht="12.75">
      <c r="A31" s="47"/>
      <c r="B31" s="159" t="s">
        <v>131</v>
      </c>
      <c r="C31" s="160"/>
      <c r="D31" s="161"/>
      <c r="E31" s="168" t="s">
        <v>132</v>
      </c>
      <c r="F31" s="156">
        <v>406</v>
      </c>
      <c r="G31" s="156">
        <v>260</v>
      </c>
      <c r="H31" s="156">
        <v>30</v>
      </c>
      <c r="I31" s="156">
        <v>26</v>
      </c>
      <c r="J31" s="156">
        <v>76</v>
      </c>
      <c r="K31" s="156">
        <v>77</v>
      </c>
      <c r="L31" s="156">
        <v>100</v>
      </c>
      <c r="M31" s="156">
        <v>19</v>
      </c>
      <c r="N31" s="163">
        <v>65</v>
      </c>
      <c r="O31" s="163">
        <v>18</v>
      </c>
      <c r="P31" s="163">
        <v>104</v>
      </c>
      <c r="Q31" s="163">
        <v>22</v>
      </c>
      <c r="R31" s="163">
        <v>145</v>
      </c>
      <c r="S31" s="180">
        <f t="shared" si="1"/>
        <v>1348</v>
      </c>
      <c r="T31" s="8"/>
      <c r="U31" s="3"/>
      <c r="V31" s="3"/>
    </row>
    <row r="32" spans="1:22" ht="12.75">
      <c r="A32" s="47"/>
      <c r="B32" s="159" t="s">
        <v>133</v>
      </c>
      <c r="C32" s="160"/>
      <c r="D32" s="161"/>
      <c r="E32" s="168" t="s">
        <v>134</v>
      </c>
      <c r="F32" s="156">
        <v>433</v>
      </c>
      <c r="G32" s="156">
        <v>381</v>
      </c>
      <c r="H32" s="156">
        <v>75</v>
      </c>
      <c r="I32" s="156">
        <v>40</v>
      </c>
      <c r="J32" s="156">
        <v>124</v>
      </c>
      <c r="K32" s="156">
        <v>112</v>
      </c>
      <c r="L32" s="156">
        <v>136</v>
      </c>
      <c r="M32" s="156">
        <v>26</v>
      </c>
      <c r="N32" s="163">
        <v>118</v>
      </c>
      <c r="O32" s="163">
        <v>45</v>
      </c>
      <c r="P32" s="163">
        <v>96</v>
      </c>
      <c r="Q32" s="163">
        <v>96</v>
      </c>
      <c r="R32" s="163">
        <v>400</v>
      </c>
      <c r="S32" s="180">
        <f t="shared" si="1"/>
        <v>2082</v>
      </c>
      <c r="T32" s="8"/>
      <c r="U32" s="3"/>
      <c r="V32" s="3"/>
    </row>
    <row r="33" spans="1:22" ht="12.75">
      <c r="A33" s="47"/>
      <c r="B33" s="159" t="s">
        <v>135</v>
      </c>
      <c r="C33" s="160"/>
      <c r="D33" s="161"/>
      <c r="E33" s="168" t="s">
        <v>136</v>
      </c>
      <c r="F33" s="156">
        <v>438</v>
      </c>
      <c r="G33" s="156">
        <v>389</v>
      </c>
      <c r="H33" s="156">
        <v>79</v>
      </c>
      <c r="I33" s="156">
        <v>70</v>
      </c>
      <c r="J33" s="156">
        <v>121</v>
      </c>
      <c r="K33" s="156">
        <v>117</v>
      </c>
      <c r="L33" s="156">
        <v>195</v>
      </c>
      <c r="M33" s="156">
        <v>25</v>
      </c>
      <c r="N33" s="163">
        <v>142</v>
      </c>
      <c r="O33" s="163">
        <v>54</v>
      </c>
      <c r="P33" s="163">
        <v>116</v>
      </c>
      <c r="Q33" s="163">
        <v>151</v>
      </c>
      <c r="R33" s="163">
        <v>545</v>
      </c>
      <c r="S33" s="180">
        <f t="shared" si="1"/>
        <v>2442</v>
      </c>
      <c r="T33" s="8"/>
      <c r="U33" s="3"/>
      <c r="V33" s="3"/>
    </row>
    <row r="34" spans="1:22" ht="12.75">
      <c r="A34" s="47"/>
      <c r="B34" s="159" t="s">
        <v>137</v>
      </c>
      <c r="C34" s="160"/>
      <c r="D34" s="161"/>
      <c r="E34" s="168" t="s">
        <v>138</v>
      </c>
      <c r="F34" s="156">
        <v>381</v>
      </c>
      <c r="G34" s="156">
        <v>323</v>
      </c>
      <c r="H34" s="156">
        <v>71</v>
      </c>
      <c r="I34" s="156">
        <v>56</v>
      </c>
      <c r="J34" s="156">
        <v>109</v>
      </c>
      <c r="K34" s="156">
        <v>102</v>
      </c>
      <c r="L34" s="156">
        <v>138</v>
      </c>
      <c r="M34" s="156">
        <v>19</v>
      </c>
      <c r="N34" s="163">
        <v>123</v>
      </c>
      <c r="O34" s="163">
        <v>31</v>
      </c>
      <c r="P34" s="163">
        <v>85</v>
      </c>
      <c r="Q34" s="163">
        <v>124</v>
      </c>
      <c r="R34" s="163">
        <v>426</v>
      </c>
      <c r="S34" s="180">
        <f t="shared" si="1"/>
        <v>1988</v>
      </c>
      <c r="T34" s="8"/>
      <c r="U34" s="3"/>
      <c r="V34" s="3"/>
    </row>
    <row r="35" spans="1:22" ht="12.75">
      <c r="A35" s="47"/>
      <c r="B35" s="159" t="s">
        <v>139</v>
      </c>
      <c r="C35" s="160"/>
      <c r="D35" s="161"/>
      <c r="E35" s="168" t="s">
        <v>140</v>
      </c>
      <c r="F35" s="156">
        <v>293</v>
      </c>
      <c r="G35" s="156">
        <v>238</v>
      </c>
      <c r="H35" s="156">
        <v>55</v>
      </c>
      <c r="I35" s="156">
        <v>41</v>
      </c>
      <c r="J35" s="156">
        <v>90</v>
      </c>
      <c r="K35" s="156">
        <v>85</v>
      </c>
      <c r="L35" s="156">
        <v>118</v>
      </c>
      <c r="M35" s="156">
        <v>13</v>
      </c>
      <c r="N35" s="163">
        <v>79</v>
      </c>
      <c r="O35" s="163">
        <v>22</v>
      </c>
      <c r="P35" s="163">
        <v>49</v>
      </c>
      <c r="Q35" s="163">
        <v>75</v>
      </c>
      <c r="R35" s="163">
        <v>293</v>
      </c>
      <c r="S35" s="180">
        <f t="shared" si="1"/>
        <v>1451</v>
      </c>
      <c r="T35" s="8"/>
      <c r="U35" s="3"/>
      <c r="V35" s="3"/>
    </row>
    <row r="36" spans="1:22" ht="12.75">
      <c r="A36" s="47"/>
      <c r="B36" s="159" t="s">
        <v>141</v>
      </c>
      <c r="C36" s="160"/>
      <c r="D36" s="161"/>
      <c r="E36" s="168" t="s">
        <v>142</v>
      </c>
      <c r="F36" s="156">
        <v>373</v>
      </c>
      <c r="G36" s="156">
        <v>266</v>
      </c>
      <c r="H36" s="156">
        <v>68</v>
      </c>
      <c r="I36" s="156">
        <v>40</v>
      </c>
      <c r="J36" s="156">
        <v>123</v>
      </c>
      <c r="K36" s="156">
        <v>98</v>
      </c>
      <c r="L36" s="156">
        <v>136</v>
      </c>
      <c r="M36" s="156">
        <v>21</v>
      </c>
      <c r="N36" s="163">
        <v>110</v>
      </c>
      <c r="O36" s="163">
        <v>18</v>
      </c>
      <c r="P36" s="163">
        <v>57</v>
      </c>
      <c r="Q36" s="163">
        <v>81</v>
      </c>
      <c r="R36" s="163">
        <v>332</v>
      </c>
      <c r="S36" s="180">
        <f t="shared" si="1"/>
        <v>1723</v>
      </c>
      <c r="T36" s="8"/>
      <c r="U36" s="3"/>
      <c r="V36" s="3"/>
    </row>
    <row r="37" spans="1:22" ht="12.75">
      <c r="A37" s="47"/>
      <c r="B37" s="159"/>
      <c r="C37" s="160"/>
      <c r="D37" s="160"/>
      <c r="E37" s="170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8"/>
      <c r="U37" s="3"/>
      <c r="V37" s="3"/>
    </row>
    <row r="38" spans="1:22" ht="12.75">
      <c r="A38" s="47"/>
      <c r="B38" s="159" t="s">
        <v>143</v>
      </c>
      <c r="C38" s="160"/>
      <c r="D38" s="160"/>
      <c r="E38" s="168" t="s">
        <v>144</v>
      </c>
      <c r="F38" s="156">
        <v>153</v>
      </c>
      <c r="G38" s="156">
        <v>105</v>
      </c>
      <c r="H38" s="156">
        <v>11</v>
      </c>
      <c r="I38" s="156">
        <v>13</v>
      </c>
      <c r="J38" s="156">
        <v>45</v>
      </c>
      <c r="K38" s="156">
        <v>42</v>
      </c>
      <c r="L38" s="156">
        <v>57</v>
      </c>
      <c r="M38" s="156">
        <v>17</v>
      </c>
      <c r="N38" s="163">
        <v>63</v>
      </c>
      <c r="O38" s="163">
        <v>11</v>
      </c>
      <c r="P38" s="163">
        <v>99</v>
      </c>
      <c r="Q38" s="163">
        <v>1</v>
      </c>
      <c r="R38" s="163">
        <v>113</v>
      </c>
      <c r="S38" s="180">
        <f aca="true" t="shared" si="2" ref="S38:S44">SUM(F38:R38)</f>
        <v>730</v>
      </c>
      <c r="T38" s="8"/>
      <c r="U38" s="3"/>
      <c r="V38" s="3"/>
    </row>
    <row r="39" spans="1:22" ht="12.75">
      <c r="A39" s="47"/>
      <c r="B39" s="159" t="s">
        <v>145</v>
      </c>
      <c r="C39" s="160"/>
      <c r="D39" s="160"/>
      <c r="E39" s="168" t="s">
        <v>146</v>
      </c>
      <c r="F39" s="156">
        <v>1123</v>
      </c>
      <c r="G39" s="156">
        <v>922</v>
      </c>
      <c r="H39" s="156">
        <v>212</v>
      </c>
      <c r="I39" s="156">
        <v>179</v>
      </c>
      <c r="J39" s="156">
        <v>530</v>
      </c>
      <c r="K39" s="156">
        <v>396</v>
      </c>
      <c r="L39" s="156">
        <v>780</v>
      </c>
      <c r="M39" s="156">
        <v>159</v>
      </c>
      <c r="N39" s="163">
        <v>380</v>
      </c>
      <c r="O39" s="163">
        <v>125</v>
      </c>
      <c r="P39" s="163">
        <v>313</v>
      </c>
      <c r="Q39" s="163">
        <v>20</v>
      </c>
      <c r="R39" s="163">
        <v>697</v>
      </c>
      <c r="S39" s="180">
        <f t="shared" si="2"/>
        <v>5836</v>
      </c>
      <c r="T39" s="8"/>
      <c r="U39" s="3"/>
      <c r="V39" s="3"/>
    </row>
    <row r="40" spans="1:22" ht="12.75">
      <c r="A40" s="47"/>
      <c r="B40" s="159" t="s">
        <v>147</v>
      </c>
      <c r="C40" s="160"/>
      <c r="D40" s="160"/>
      <c r="E40" s="168" t="s">
        <v>148</v>
      </c>
      <c r="F40" s="156">
        <v>1929</v>
      </c>
      <c r="G40" s="156">
        <v>1753</v>
      </c>
      <c r="H40" s="156">
        <v>399</v>
      </c>
      <c r="I40" s="156">
        <v>411</v>
      </c>
      <c r="J40" s="156">
        <v>1003</v>
      </c>
      <c r="K40" s="156">
        <v>812</v>
      </c>
      <c r="L40" s="156">
        <v>1286</v>
      </c>
      <c r="M40" s="156">
        <v>283</v>
      </c>
      <c r="N40" s="163">
        <v>828</v>
      </c>
      <c r="O40" s="163">
        <v>281</v>
      </c>
      <c r="P40" s="163">
        <v>531</v>
      </c>
      <c r="Q40" s="163">
        <v>75</v>
      </c>
      <c r="R40" s="163">
        <v>1471</v>
      </c>
      <c r="S40" s="180">
        <f t="shared" si="2"/>
        <v>11062</v>
      </c>
      <c r="T40" s="8"/>
      <c r="U40" s="3"/>
      <c r="V40" s="3"/>
    </row>
    <row r="41" spans="1:22" ht="12.75">
      <c r="A41" s="47"/>
      <c r="B41" s="159" t="s">
        <v>149</v>
      </c>
      <c r="C41" s="160"/>
      <c r="D41" s="160"/>
      <c r="E41" s="168" t="s">
        <v>150</v>
      </c>
      <c r="F41" s="156">
        <v>1875</v>
      </c>
      <c r="G41" s="156">
        <v>1650</v>
      </c>
      <c r="H41" s="156">
        <v>400</v>
      </c>
      <c r="I41" s="156">
        <v>312</v>
      </c>
      <c r="J41" s="156">
        <v>911</v>
      </c>
      <c r="K41" s="156">
        <v>713</v>
      </c>
      <c r="L41" s="156">
        <v>1198</v>
      </c>
      <c r="M41" s="156">
        <v>278</v>
      </c>
      <c r="N41" s="163">
        <v>783</v>
      </c>
      <c r="O41" s="163">
        <v>288</v>
      </c>
      <c r="P41" s="163">
        <v>435</v>
      </c>
      <c r="Q41" s="163">
        <v>63</v>
      </c>
      <c r="R41" s="163">
        <v>1500</v>
      </c>
      <c r="S41" s="180">
        <f t="shared" si="2"/>
        <v>10406</v>
      </c>
      <c r="T41" s="8"/>
      <c r="U41" s="3"/>
      <c r="V41" s="3"/>
    </row>
    <row r="42" spans="1:22" ht="12.75">
      <c r="A42" s="47"/>
      <c r="B42" s="159" t="s">
        <v>151</v>
      </c>
      <c r="C42" s="160"/>
      <c r="D42" s="160"/>
      <c r="E42" s="168" t="s">
        <v>152</v>
      </c>
      <c r="F42" s="156">
        <v>1262</v>
      </c>
      <c r="G42" s="156">
        <v>1016</v>
      </c>
      <c r="H42" s="156">
        <v>254</v>
      </c>
      <c r="I42" s="156">
        <v>213</v>
      </c>
      <c r="J42" s="156">
        <v>642</v>
      </c>
      <c r="K42" s="156">
        <v>490</v>
      </c>
      <c r="L42" s="156">
        <v>816</v>
      </c>
      <c r="M42" s="156">
        <v>171</v>
      </c>
      <c r="N42" s="163">
        <v>501</v>
      </c>
      <c r="O42" s="163">
        <v>211</v>
      </c>
      <c r="P42" s="163">
        <v>247</v>
      </c>
      <c r="Q42" s="163">
        <v>41</v>
      </c>
      <c r="R42" s="163">
        <v>1030</v>
      </c>
      <c r="S42" s="180">
        <f t="shared" si="2"/>
        <v>6894</v>
      </c>
      <c r="T42" s="8"/>
      <c r="U42" s="3"/>
      <c r="V42" s="3"/>
    </row>
    <row r="43" spans="1:22" ht="12.75">
      <c r="A43" s="47"/>
      <c r="B43" s="159" t="s">
        <v>153</v>
      </c>
      <c r="C43" s="160"/>
      <c r="D43" s="160"/>
      <c r="E43" s="168" t="s">
        <v>154</v>
      </c>
      <c r="F43" s="156">
        <v>674</v>
      </c>
      <c r="G43" s="156">
        <v>535</v>
      </c>
      <c r="H43" s="156">
        <v>126</v>
      </c>
      <c r="I43" s="156">
        <v>105</v>
      </c>
      <c r="J43" s="156">
        <v>315</v>
      </c>
      <c r="K43" s="156">
        <v>317</v>
      </c>
      <c r="L43" s="156">
        <v>432</v>
      </c>
      <c r="M43" s="156">
        <v>111</v>
      </c>
      <c r="N43" s="163">
        <v>299</v>
      </c>
      <c r="O43" s="163">
        <v>103</v>
      </c>
      <c r="P43" s="163">
        <v>144</v>
      </c>
      <c r="Q43" s="163">
        <v>17</v>
      </c>
      <c r="R43" s="163">
        <v>593</v>
      </c>
      <c r="S43" s="180">
        <f t="shared" si="2"/>
        <v>3771</v>
      </c>
      <c r="T43" s="8"/>
      <c r="U43" s="3"/>
      <c r="V43" s="3"/>
    </row>
    <row r="44" spans="1:22" ht="12.75">
      <c r="A44" s="47"/>
      <c r="B44" s="159" t="s">
        <v>155</v>
      </c>
      <c r="C44" s="160"/>
      <c r="D44" s="160"/>
      <c r="E44" s="168" t="s">
        <v>156</v>
      </c>
      <c r="F44" s="156">
        <v>603</v>
      </c>
      <c r="G44" s="156">
        <v>376</v>
      </c>
      <c r="H44" s="156">
        <v>120</v>
      </c>
      <c r="I44" s="156">
        <v>79</v>
      </c>
      <c r="J44" s="156">
        <v>271</v>
      </c>
      <c r="K44" s="156">
        <v>214</v>
      </c>
      <c r="L44" s="156">
        <v>317</v>
      </c>
      <c r="M44" s="156">
        <v>71</v>
      </c>
      <c r="N44" s="163">
        <v>223</v>
      </c>
      <c r="O44" s="163">
        <v>76</v>
      </c>
      <c r="P44" s="163">
        <v>107</v>
      </c>
      <c r="Q44" s="163">
        <v>24</v>
      </c>
      <c r="R44" s="163">
        <v>469</v>
      </c>
      <c r="S44" s="180">
        <f t="shared" si="2"/>
        <v>2950</v>
      </c>
      <c r="T44" s="8"/>
      <c r="U44" s="3"/>
      <c r="V44" s="3"/>
    </row>
    <row r="45" spans="1:22" ht="12.75">
      <c r="A45" s="51"/>
      <c r="B45" s="70"/>
      <c r="C45" s="63"/>
      <c r="D45" s="66"/>
      <c r="E45" s="55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8"/>
      <c r="U45" s="3"/>
      <c r="V45" s="3"/>
    </row>
    <row r="46" spans="1:22" ht="12.75">
      <c r="A46" s="4"/>
      <c r="B46" s="172" t="s">
        <v>157</v>
      </c>
      <c r="C46" s="173"/>
      <c r="D46" s="174"/>
      <c r="E46" s="175" t="s">
        <v>158</v>
      </c>
      <c r="F46" s="176">
        <f>SUM(F19/F18)*100</f>
        <v>23.74899919935949</v>
      </c>
      <c r="G46" s="176">
        <f aca="true" t="shared" si="3" ref="G46:N46">SUM(G19/G18)*100</f>
        <v>22.91742451800655</v>
      </c>
      <c r="H46" s="176">
        <f t="shared" si="3"/>
        <v>19.978969505783386</v>
      </c>
      <c r="I46" s="176">
        <f t="shared" si="3"/>
        <v>17.536140791954747</v>
      </c>
      <c r="J46" s="176">
        <f t="shared" si="3"/>
        <v>14.825847846012833</v>
      </c>
      <c r="K46" s="176">
        <f t="shared" si="3"/>
        <v>16.671320860094944</v>
      </c>
      <c r="L46" s="176">
        <f t="shared" si="3"/>
        <v>14.550542147604057</v>
      </c>
      <c r="M46" s="176">
        <f t="shared" si="3"/>
        <v>10.214168039538714</v>
      </c>
      <c r="N46" s="176">
        <f t="shared" si="3"/>
        <v>17.484580316438723</v>
      </c>
      <c r="O46" s="176">
        <f>SUM(O19/O18)*100</f>
        <v>14.719626168224298</v>
      </c>
      <c r="P46" s="176">
        <f>SUM(P19/P18)*100</f>
        <v>22.54335260115607</v>
      </c>
      <c r="Q46" s="176">
        <f>SUM(Q19/Q18)*100</f>
        <v>69.49367088607595</v>
      </c>
      <c r="R46" s="176">
        <f>SUM(R19/R18)*100</f>
        <v>26.834433785972344</v>
      </c>
      <c r="S46" s="176">
        <f>SUM(S19/S18)*100</f>
        <v>21.210344110024405</v>
      </c>
      <c r="T46" s="32"/>
      <c r="U46" s="3"/>
      <c r="V46" s="3"/>
    </row>
    <row r="47" spans="1:22" ht="12.75">
      <c r="A47" s="4"/>
      <c r="B47" s="172" t="s">
        <v>159</v>
      </c>
      <c r="C47" s="173"/>
      <c r="D47" s="174"/>
      <c r="E47" s="175" t="s">
        <v>160</v>
      </c>
      <c r="F47" s="176">
        <f aca="true" t="shared" si="4" ref="F47:N47">SUM(F20/F18)*100</f>
        <v>76.25100080064051</v>
      </c>
      <c r="G47" s="176">
        <f t="shared" si="4"/>
        <v>77.08257548199346</v>
      </c>
      <c r="H47" s="176">
        <f t="shared" si="4"/>
        <v>80.02103049421662</v>
      </c>
      <c r="I47" s="176">
        <f t="shared" si="4"/>
        <v>82.46385920804525</v>
      </c>
      <c r="J47" s="176">
        <f t="shared" si="4"/>
        <v>85.17415215398717</v>
      </c>
      <c r="K47" s="176">
        <f t="shared" si="4"/>
        <v>83.32867913990506</v>
      </c>
      <c r="L47" s="176">
        <f t="shared" si="4"/>
        <v>85.44945785239594</v>
      </c>
      <c r="M47" s="176">
        <f t="shared" si="4"/>
        <v>89.78583196046128</v>
      </c>
      <c r="N47" s="176">
        <f t="shared" si="4"/>
        <v>82.51541968356128</v>
      </c>
      <c r="O47" s="176">
        <f>SUM(O20/O18)*100</f>
        <v>85.2803738317757</v>
      </c>
      <c r="P47" s="176">
        <f>SUM(P20/P18)*100</f>
        <v>77.45664739884393</v>
      </c>
      <c r="Q47" s="176">
        <f>SUM(Q20/Q18)*100</f>
        <v>30.506329113924053</v>
      </c>
      <c r="R47" s="176">
        <f>SUM(R20/R18)*100</f>
        <v>73.16556621402765</v>
      </c>
      <c r="S47" s="176">
        <f>SUM(S20/S18)*100</f>
        <v>78.78965588997559</v>
      </c>
      <c r="T47" s="32"/>
      <c r="U47" s="3"/>
      <c r="V47" s="3"/>
    </row>
    <row r="48" spans="2:18" ht="12.75">
      <c r="B48" s="68"/>
      <c r="C48" s="16"/>
      <c r="D48" s="16"/>
      <c r="O48" s="33"/>
      <c r="P48" s="33"/>
      <c r="Q48" s="33"/>
      <c r="R48" s="33"/>
    </row>
    <row r="49" spans="2:18" ht="12.75">
      <c r="B49" s="68"/>
      <c r="C49" s="16"/>
      <c r="D49" s="16"/>
      <c r="O49" s="33"/>
      <c r="P49" s="33"/>
      <c r="Q49" s="33"/>
      <c r="R49" s="33"/>
    </row>
    <row r="50" spans="2:4" ht="12.75">
      <c r="B50" s="68"/>
      <c r="C50" s="16"/>
      <c r="D50" s="16"/>
    </row>
    <row r="51" spans="2:4" ht="12.75">
      <c r="B51" s="68"/>
      <c r="C51" s="16"/>
      <c r="D51" s="16"/>
    </row>
    <row r="52" spans="2:4" ht="12.75">
      <c r="B52" s="68"/>
      <c r="C52" s="16"/>
      <c r="D52" s="16"/>
    </row>
    <row r="53" spans="2:4" ht="12.75">
      <c r="B53" s="68"/>
      <c r="C53" s="16"/>
      <c r="D53" s="16"/>
    </row>
    <row r="54" spans="2:4" ht="12.75">
      <c r="B54" s="68"/>
      <c r="C54" s="16"/>
      <c r="D54" s="16"/>
    </row>
    <row r="55" spans="2:4" ht="12.75">
      <c r="B55" s="68"/>
      <c r="C55" s="16"/>
      <c r="D55" s="16"/>
    </row>
    <row r="56" spans="2:4" ht="12.75">
      <c r="B56" s="68"/>
      <c r="C56" s="16"/>
      <c r="D56" s="16"/>
    </row>
    <row r="57" spans="2:4" ht="12.75">
      <c r="B57" s="68"/>
      <c r="C57" s="16"/>
      <c r="D57" s="16"/>
    </row>
    <row r="58" spans="2:4" ht="12.75">
      <c r="B58" s="68"/>
      <c r="C58" s="16"/>
      <c r="D58" s="16"/>
    </row>
    <row r="59" spans="2:4" ht="12.75">
      <c r="B59" s="68"/>
      <c r="C59" s="16"/>
      <c r="D59" s="16"/>
    </row>
    <row r="60" spans="2:4" ht="12.75">
      <c r="B60" s="68"/>
      <c r="C60" s="16"/>
      <c r="D60" s="16"/>
    </row>
    <row r="61" spans="2:4" ht="12.75">
      <c r="B61" s="68"/>
      <c r="C61" s="16"/>
      <c r="D61" s="16"/>
    </row>
    <row r="62" spans="2:4" ht="12.75">
      <c r="B62" s="68"/>
      <c r="C62" s="16"/>
      <c r="D62" s="16"/>
    </row>
    <row r="63" spans="2:4" ht="12.75">
      <c r="B63" s="68"/>
      <c r="C63" s="16"/>
      <c r="D63" s="16"/>
    </row>
    <row r="64" spans="2:4" ht="12.75">
      <c r="B64" s="68"/>
      <c r="C64" s="16"/>
      <c r="D64" s="16"/>
    </row>
    <row r="65" spans="2:4" ht="12.75">
      <c r="B65" s="68"/>
      <c r="C65" s="16"/>
      <c r="D65" s="16"/>
    </row>
    <row r="66" spans="2:4" ht="12.75">
      <c r="B66" s="68"/>
      <c r="C66" s="16"/>
      <c r="D66" s="16"/>
    </row>
    <row r="67" spans="2:4" ht="12.75">
      <c r="B67" s="68"/>
      <c r="C67" s="16"/>
      <c r="D67" s="16"/>
    </row>
    <row r="68" spans="2:4" ht="12.75">
      <c r="B68" s="68"/>
      <c r="C68" s="16"/>
      <c r="D68" s="16"/>
    </row>
    <row r="69" spans="2:4" ht="12.75">
      <c r="B69" s="68"/>
      <c r="C69" s="16"/>
      <c r="D69" s="16"/>
    </row>
    <row r="70" spans="2:4" ht="12.75">
      <c r="B70" s="68"/>
      <c r="C70" s="16"/>
      <c r="D70" s="16"/>
    </row>
    <row r="71" spans="2:4" ht="12.75">
      <c r="B71" s="68"/>
      <c r="C71" s="16"/>
      <c r="D71" s="16"/>
    </row>
    <row r="72" spans="2:4" ht="12.75">
      <c r="B72" s="68"/>
      <c r="C72" s="16"/>
      <c r="D72" s="16"/>
    </row>
    <row r="73" spans="2:4" ht="12.75">
      <c r="B73" s="68"/>
      <c r="C73" s="16"/>
      <c r="D73" s="16"/>
    </row>
    <row r="74" spans="2:4" ht="12.75">
      <c r="B74" s="68"/>
      <c r="C74" s="16"/>
      <c r="D74" s="16"/>
    </row>
    <row r="75" spans="2:4" ht="12.75">
      <c r="B75" s="68"/>
      <c r="C75" s="16"/>
      <c r="D75" s="16"/>
    </row>
    <row r="76" spans="2:4" ht="12.75">
      <c r="B76" s="68"/>
      <c r="C76" s="16"/>
      <c r="D76" s="16"/>
    </row>
    <row r="77" spans="2:4" ht="12.75">
      <c r="B77" s="68"/>
      <c r="C77" s="16"/>
      <c r="D77" s="16"/>
    </row>
    <row r="78" spans="2:4" ht="12.75">
      <c r="B78" s="68"/>
      <c r="C78" s="16"/>
      <c r="D78" s="16"/>
    </row>
    <row r="79" spans="2:4" ht="12.75">
      <c r="B79" s="68"/>
      <c r="C79" s="16"/>
      <c r="D79" s="16"/>
    </row>
    <row r="80" spans="2:4" ht="12.75">
      <c r="B80" s="68"/>
      <c r="C80" s="16"/>
      <c r="D80" s="16"/>
    </row>
    <row r="81" spans="2:4" ht="12.75">
      <c r="B81" s="68"/>
      <c r="C81" s="16"/>
      <c r="D81" s="16"/>
    </row>
    <row r="82" spans="2:4" ht="12.75">
      <c r="B82" s="68"/>
      <c r="C82" s="16"/>
      <c r="D82" s="16"/>
    </row>
    <row r="83" spans="2:4" ht="12.75">
      <c r="B83" s="68"/>
      <c r="C83" s="16"/>
      <c r="D83" s="16"/>
    </row>
    <row r="84" spans="2:4" ht="12.75">
      <c r="B84" s="68"/>
      <c r="C84" s="16"/>
      <c r="D84" s="16"/>
    </row>
    <row r="85" spans="2:4" ht="12.75">
      <c r="B85" s="68"/>
      <c r="C85" s="16"/>
      <c r="D85" s="16"/>
    </row>
    <row r="86" spans="2:4" ht="12.75">
      <c r="B86" s="68"/>
      <c r="C86" s="16"/>
      <c r="D86" s="16"/>
    </row>
    <row r="87" spans="2:4" ht="12.75">
      <c r="B87" s="68"/>
      <c r="C87" s="16"/>
      <c r="D87" s="16"/>
    </row>
    <row r="88" spans="2:4" ht="12.75">
      <c r="B88" s="68"/>
      <c r="C88" s="16"/>
      <c r="D88" s="16"/>
    </row>
    <row r="89" spans="2:4" ht="12.75">
      <c r="B89" s="68"/>
      <c r="C89" s="16"/>
      <c r="D89" s="16"/>
    </row>
    <row r="90" spans="2:4" ht="12.75">
      <c r="B90" s="68"/>
      <c r="C90" s="16"/>
      <c r="D90" s="16"/>
    </row>
    <row r="91" spans="2:4" ht="12.75">
      <c r="B91" s="68"/>
      <c r="C91" s="16"/>
      <c r="D91" s="16"/>
    </row>
    <row r="92" spans="2:4" ht="12.75">
      <c r="B92" s="68"/>
      <c r="C92" s="16"/>
      <c r="D92" s="16"/>
    </row>
    <row r="93" spans="2:4" ht="12.75">
      <c r="B93" s="68"/>
      <c r="C93" s="16"/>
      <c r="D93" s="16"/>
    </row>
    <row r="94" spans="2:4" ht="12.75">
      <c r="B94" s="68"/>
      <c r="C94" s="16"/>
      <c r="D94" s="16"/>
    </row>
    <row r="95" spans="2:4" ht="12.75">
      <c r="B95" s="68"/>
      <c r="C95" s="16"/>
      <c r="D95" s="16"/>
    </row>
    <row r="96" spans="2:4" ht="12.75">
      <c r="B96" s="68"/>
      <c r="C96" s="16"/>
      <c r="D96" s="16"/>
    </row>
    <row r="97" spans="2:4" ht="12.75">
      <c r="B97" s="68"/>
      <c r="C97" s="16"/>
      <c r="D97" s="16"/>
    </row>
    <row r="98" spans="2:4" ht="12.75">
      <c r="B98" s="68"/>
      <c r="C98" s="16"/>
      <c r="D98" s="16"/>
    </row>
    <row r="99" spans="2:4" ht="12.75">
      <c r="B99" s="68"/>
      <c r="C99" s="16"/>
      <c r="D99" s="16"/>
    </row>
    <row r="100" spans="2:4" ht="12.75">
      <c r="B100" s="68"/>
      <c r="C100" s="16"/>
      <c r="D100" s="16"/>
    </row>
    <row r="101" spans="2:4" ht="12.75">
      <c r="B101" s="68"/>
      <c r="C101" s="16"/>
      <c r="D101" s="16"/>
    </row>
    <row r="102" spans="2:4" ht="12.75">
      <c r="B102" s="68"/>
      <c r="C102" s="16"/>
      <c r="D102" s="16"/>
    </row>
    <row r="103" spans="2:4" ht="12.75">
      <c r="B103" s="68"/>
      <c r="C103" s="16"/>
      <c r="D103" s="16"/>
    </row>
    <row r="104" spans="2:4" ht="12.75">
      <c r="B104" s="68"/>
      <c r="C104" s="16"/>
      <c r="D104" s="16"/>
    </row>
    <row r="105" spans="2:4" ht="12.75">
      <c r="B105" s="68"/>
      <c r="C105" s="16"/>
      <c r="D105" s="16"/>
    </row>
  </sheetData>
  <mergeCells count="1">
    <mergeCell ref="B16:E16"/>
  </mergeCells>
  <printOptions/>
  <pageMargins left="0.75" right="0.75" top="1" bottom="1" header="0" footer="0"/>
  <pageSetup fitToHeight="1" fitToWidth="1" horizontalDpi="600" verticalDpi="600" orientation="landscape" paperSize="124" scale="72" r:id="rId4"/>
  <drawing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96"/>
  <sheetViews>
    <sheetView tabSelected="1" workbookViewId="0" topLeftCell="D1">
      <selection activeCell="CF33" sqref="CF33"/>
    </sheetView>
  </sheetViews>
  <sheetFormatPr defaultColWidth="11.421875" defaultRowHeight="12.75"/>
  <cols>
    <col min="1" max="9" width="2.7109375" style="0" customWidth="1"/>
    <col min="10" max="10" width="8.140625" style="0" customWidth="1"/>
    <col min="11" max="11" width="13.28125" style="0" customWidth="1"/>
    <col min="12" max="12" width="10.00390625" style="0" customWidth="1"/>
    <col min="13" max="13" width="12.7109375" style="54" customWidth="1"/>
    <col min="14" max="14" width="10.00390625" style="0" customWidth="1"/>
    <col min="15" max="15" width="12.28125" style="54" customWidth="1"/>
    <col min="16" max="67" width="10.00390625" style="0" customWidth="1"/>
    <col min="68" max="16384" width="2.7109375" style="3" customWidth="1"/>
  </cols>
  <sheetData>
    <row r="1" spans="1:67" s="11" customFormat="1" ht="12.75" customHeight="1">
      <c r="A1" s="240" t="s">
        <v>99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pans="1:67" s="11" customFormat="1" ht="12.7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</row>
    <row r="3" spans="1:67" s="11" customFormat="1" ht="12.75" customHeight="1">
      <c r="A3" s="240" t="s">
        <v>100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</row>
    <row r="4" spans="1:67" s="11" customFormat="1" ht="12.75" customHeight="1">
      <c r="A4" s="240" t="s">
        <v>101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</row>
    <row r="5" spans="1:67" s="11" customFormat="1" ht="1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54"/>
      <c r="N5" s="10"/>
      <c r="O5" s="54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</row>
    <row r="6" spans="1:67" s="11" customFormat="1" ht="12.75" customHeight="1">
      <c r="A6" s="232" t="s">
        <v>1</v>
      </c>
      <c r="B6" s="233"/>
      <c r="C6" s="233"/>
      <c r="D6" s="233"/>
      <c r="E6" s="234"/>
      <c r="F6" s="12"/>
      <c r="G6" s="13"/>
      <c r="H6" s="13"/>
      <c r="I6" s="10"/>
      <c r="J6" s="146" t="s">
        <v>559</v>
      </c>
      <c r="K6" s="147"/>
      <c r="L6" s="28"/>
      <c r="M6" s="56"/>
      <c r="N6" s="10"/>
      <c r="O6" s="5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s="11" customFormat="1" ht="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54"/>
      <c r="N7" s="10"/>
      <c r="O7" s="54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</row>
    <row r="8" spans="1:67" s="20" customFormat="1" ht="12" customHeight="1">
      <c r="A8" s="19" t="s">
        <v>2</v>
      </c>
      <c r="B8" s="148" t="s">
        <v>3</v>
      </c>
      <c r="C8" s="149"/>
      <c r="D8" s="149"/>
      <c r="E8" s="149"/>
      <c r="F8" s="149"/>
      <c r="G8" s="149"/>
      <c r="H8" s="149"/>
      <c r="I8" s="149"/>
      <c r="J8" s="235" t="s">
        <v>161</v>
      </c>
      <c r="K8" s="236"/>
      <c r="L8" s="236"/>
      <c r="M8" s="236"/>
      <c r="N8" s="236"/>
      <c r="O8" s="236"/>
      <c r="P8" s="236"/>
      <c r="Q8" s="236"/>
      <c r="R8" s="236"/>
      <c r="S8" s="237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</row>
    <row r="9" spans="1:67" s="22" customFormat="1" ht="12">
      <c r="A9" s="21"/>
      <c r="B9" s="150" t="s">
        <v>8</v>
      </c>
      <c r="J9" s="238" t="s">
        <v>92</v>
      </c>
      <c r="K9" s="238"/>
      <c r="L9" s="238"/>
      <c r="M9" s="238"/>
      <c r="N9" s="238"/>
      <c r="O9" s="238"/>
      <c r="P9" s="238"/>
      <c r="Q9" s="238"/>
      <c r="R9" s="238"/>
      <c r="S9" s="239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11" customFormat="1" ht="12">
      <c r="A10" s="10"/>
      <c r="B10" s="151" t="s">
        <v>4</v>
      </c>
      <c r="C10" s="20"/>
      <c r="D10" s="20"/>
      <c r="E10" s="20"/>
      <c r="F10" s="20"/>
      <c r="G10" s="20"/>
      <c r="H10" s="20"/>
      <c r="I10" s="20"/>
      <c r="J10" s="246" t="s">
        <v>560</v>
      </c>
      <c r="K10" s="246"/>
      <c r="L10" s="246"/>
      <c r="M10" s="246"/>
      <c r="N10" s="246"/>
      <c r="O10" s="246"/>
      <c r="P10" s="246"/>
      <c r="Q10" s="246"/>
      <c r="R10" s="246"/>
      <c r="S10" s="247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</row>
    <row r="11" spans="1:67" s="11" customFormat="1" ht="12">
      <c r="A11" s="10"/>
      <c r="B11" s="151" t="s">
        <v>104</v>
      </c>
      <c r="C11" s="20"/>
      <c r="D11" s="20"/>
      <c r="E11" s="20"/>
      <c r="F11" s="20"/>
      <c r="G11" s="20"/>
      <c r="H11" s="20"/>
      <c r="I11" s="20"/>
      <c r="J11" s="246" t="s">
        <v>105</v>
      </c>
      <c r="K11" s="246"/>
      <c r="L11" s="246"/>
      <c r="M11" s="115"/>
      <c r="N11" s="152"/>
      <c r="O11" s="117"/>
      <c r="P11" s="152"/>
      <c r="Q11" s="20"/>
      <c r="R11" s="20"/>
      <c r="S11" s="153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s="11" customFormat="1" ht="12">
      <c r="A12" s="10"/>
      <c r="B12" s="151" t="s">
        <v>6</v>
      </c>
      <c r="C12" s="20"/>
      <c r="D12" s="20"/>
      <c r="E12" s="20"/>
      <c r="F12" s="20"/>
      <c r="G12" s="20"/>
      <c r="H12" s="20"/>
      <c r="I12" s="20"/>
      <c r="J12" s="246" t="s">
        <v>162</v>
      </c>
      <c r="K12" s="246"/>
      <c r="L12" s="246"/>
      <c r="M12" s="246"/>
      <c r="N12" s="246"/>
      <c r="O12" s="246"/>
      <c r="P12" s="246"/>
      <c r="Q12" s="246"/>
      <c r="R12" s="246"/>
      <c r="S12" s="24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1:67" s="11" customFormat="1" ht="12">
      <c r="A13" s="10"/>
      <c r="B13" s="154" t="s">
        <v>7</v>
      </c>
      <c r="C13" s="155"/>
      <c r="D13" s="155"/>
      <c r="E13" s="155"/>
      <c r="F13" s="155"/>
      <c r="G13" s="155"/>
      <c r="H13" s="155"/>
      <c r="I13" s="155"/>
      <c r="J13" s="248" t="s">
        <v>107</v>
      </c>
      <c r="K13" s="248"/>
      <c r="L13" s="248"/>
      <c r="M13" s="248"/>
      <c r="N13" s="248"/>
      <c r="O13" s="248"/>
      <c r="P13" s="248"/>
      <c r="Q13" s="248"/>
      <c r="R13" s="248"/>
      <c r="S13" s="249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2:55" ht="12.75">
      <c r="B14" s="23"/>
      <c r="BA14" s="1"/>
      <c r="BB14" s="1"/>
      <c r="BC14" s="1"/>
    </row>
    <row r="17" spans="6:72" ht="12.75" customHeight="1">
      <c r="F17" s="17"/>
      <c r="G17" s="17"/>
      <c r="H17" s="18"/>
      <c r="I17" s="18"/>
      <c r="J17" s="18"/>
      <c r="K17" s="241" t="s">
        <v>526</v>
      </c>
      <c r="L17" s="242"/>
      <c r="M17" s="242"/>
      <c r="N17" s="242"/>
      <c r="O17" s="242"/>
      <c r="P17" s="243"/>
      <c r="Q17" s="241" t="s">
        <v>527</v>
      </c>
      <c r="R17" s="242"/>
      <c r="S17" s="243"/>
      <c r="T17" s="241" t="s">
        <v>530</v>
      </c>
      <c r="U17" s="242"/>
      <c r="V17" s="243"/>
      <c r="W17" s="241" t="s">
        <v>532</v>
      </c>
      <c r="X17" s="242"/>
      <c r="Y17" s="243"/>
      <c r="Z17" s="241" t="s">
        <v>534</v>
      </c>
      <c r="AA17" s="242"/>
      <c r="AB17" s="243"/>
      <c r="AC17" s="241" t="s">
        <v>540</v>
      </c>
      <c r="AD17" s="242"/>
      <c r="AE17" s="243"/>
      <c r="AF17" s="241" t="s">
        <v>536</v>
      </c>
      <c r="AG17" s="242"/>
      <c r="AH17" s="243"/>
      <c r="AI17" s="241" t="s">
        <v>563</v>
      </c>
      <c r="AJ17" s="242"/>
      <c r="AK17" s="243"/>
      <c r="AL17" s="241" t="s">
        <v>554</v>
      </c>
      <c r="AM17" s="242"/>
      <c r="AN17" s="243"/>
      <c r="AO17" s="241" t="s">
        <v>545</v>
      </c>
      <c r="AP17" s="242"/>
      <c r="AQ17" s="243"/>
      <c r="AR17" s="241" t="s">
        <v>546</v>
      </c>
      <c r="AS17" s="242"/>
      <c r="AT17" s="243"/>
      <c r="AU17" s="241" t="s">
        <v>556</v>
      </c>
      <c r="AV17" s="242"/>
      <c r="AW17" s="243"/>
      <c r="AX17" s="241" t="s">
        <v>550</v>
      </c>
      <c r="AY17" s="242"/>
      <c r="AZ17" s="243"/>
      <c r="BA17" s="241" t="s">
        <v>561</v>
      </c>
      <c r="BB17" s="242"/>
      <c r="BC17" s="243"/>
      <c r="BD17" s="244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34"/>
      <c r="BQ17" s="34"/>
      <c r="BR17" s="34"/>
      <c r="BS17" s="34"/>
      <c r="BT17" s="34"/>
    </row>
    <row r="18" spans="2:72" ht="12.75" customHeight="1" thickBot="1">
      <c r="B18" s="259" t="s">
        <v>108</v>
      </c>
      <c r="C18" s="260"/>
      <c r="D18" s="261"/>
      <c r="E18" s="261"/>
      <c r="F18" s="261"/>
      <c r="G18" s="261"/>
      <c r="H18" s="261"/>
      <c r="I18" s="261"/>
      <c r="J18" s="262"/>
      <c r="K18" s="263" t="s">
        <v>528</v>
      </c>
      <c r="L18" s="264"/>
      <c r="M18" s="264"/>
      <c r="N18" s="264"/>
      <c r="O18" s="264"/>
      <c r="P18" s="265"/>
      <c r="Q18" s="250" t="s">
        <v>529</v>
      </c>
      <c r="R18" s="251"/>
      <c r="S18" s="252"/>
      <c r="T18" s="250" t="s">
        <v>531</v>
      </c>
      <c r="U18" s="251"/>
      <c r="V18" s="252"/>
      <c r="W18" s="250" t="s">
        <v>533</v>
      </c>
      <c r="X18" s="251"/>
      <c r="Y18" s="252"/>
      <c r="Z18" s="250" t="s">
        <v>535</v>
      </c>
      <c r="AA18" s="251"/>
      <c r="AB18" s="252"/>
      <c r="AC18" s="250" t="s">
        <v>539</v>
      </c>
      <c r="AD18" s="251"/>
      <c r="AE18" s="252"/>
      <c r="AF18" s="250" t="s">
        <v>537</v>
      </c>
      <c r="AG18" s="251"/>
      <c r="AH18" s="252"/>
      <c r="AI18" s="250" t="s">
        <v>541</v>
      </c>
      <c r="AJ18" s="251"/>
      <c r="AK18" s="252"/>
      <c r="AL18" s="250" t="s">
        <v>543</v>
      </c>
      <c r="AM18" s="251"/>
      <c r="AN18" s="252"/>
      <c r="AO18" s="250" t="s">
        <v>544</v>
      </c>
      <c r="AP18" s="251"/>
      <c r="AQ18" s="252"/>
      <c r="AR18" s="250" t="s">
        <v>547</v>
      </c>
      <c r="AS18" s="251"/>
      <c r="AT18" s="252"/>
      <c r="AU18" s="250" t="s">
        <v>549</v>
      </c>
      <c r="AV18" s="251"/>
      <c r="AW18" s="252"/>
      <c r="AX18" s="250" t="s">
        <v>551</v>
      </c>
      <c r="AY18" s="251"/>
      <c r="AZ18" s="252"/>
      <c r="BA18" s="250" t="s">
        <v>558</v>
      </c>
      <c r="BB18" s="251"/>
      <c r="BC18" s="252"/>
      <c r="BD18" s="244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34"/>
      <c r="BQ18" s="34"/>
      <c r="BR18" s="34"/>
      <c r="BS18" s="34"/>
      <c r="BT18" s="34"/>
    </row>
    <row r="19" spans="1:72" s="8" customFormat="1" ht="45" customHeight="1">
      <c r="A19" s="6"/>
      <c r="B19" s="144"/>
      <c r="C19" s="145"/>
      <c r="D19" s="145"/>
      <c r="E19" s="145"/>
      <c r="F19" s="145"/>
      <c r="G19" s="145"/>
      <c r="H19" s="145"/>
      <c r="I19" s="145"/>
      <c r="J19" s="145"/>
      <c r="K19" s="140" t="s">
        <v>163</v>
      </c>
      <c r="L19" s="141" t="s">
        <v>164</v>
      </c>
      <c r="M19" s="140" t="s">
        <v>163</v>
      </c>
      <c r="N19" s="142" t="s">
        <v>165</v>
      </c>
      <c r="O19" s="140" t="s">
        <v>163</v>
      </c>
      <c r="P19" s="142" t="s">
        <v>88</v>
      </c>
      <c r="Q19" s="141" t="s">
        <v>164</v>
      </c>
      <c r="R19" s="142" t="s">
        <v>165</v>
      </c>
      <c r="S19" s="142" t="s">
        <v>88</v>
      </c>
      <c r="T19" s="141" t="s">
        <v>164</v>
      </c>
      <c r="U19" s="142" t="s">
        <v>165</v>
      </c>
      <c r="V19" s="142" t="s">
        <v>88</v>
      </c>
      <c r="W19" s="141" t="s">
        <v>164</v>
      </c>
      <c r="X19" s="142" t="s">
        <v>165</v>
      </c>
      <c r="Y19" s="142" t="s">
        <v>88</v>
      </c>
      <c r="Z19" s="141" t="s">
        <v>164</v>
      </c>
      <c r="AA19" s="142" t="s">
        <v>165</v>
      </c>
      <c r="AB19" s="142" t="s">
        <v>88</v>
      </c>
      <c r="AC19" s="141" t="s">
        <v>164</v>
      </c>
      <c r="AD19" s="142" t="s">
        <v>165</v>
      </c>
      <c r="AE19" s="142" t="s">
        <v>88</v>
      </c>
      <c r="AF19" s="141" t="s">
        <v>164</v>
      </c>
      <c r="AG19" s="142" t="s">
        <v>165</v>
      </c>
      <c r="AH19" s="142" t="s">
        <v>88</v>
      </c>
      <c r="AI19" s="141" t="s">
        <v>164</v>
      </c>
      <c r="AJ19" s="142" t="s">
        <v>165</v>
      </c>
      <c r="AK19" s="142" t="s">
        <v>88</v>
      </c>
      <c r="AL19" s="141" t="s">
        <v>164</v>
      </c>
      <c r="AM19" s="142" t="s">
        <v>165</v>
      </c>
      <c r="AN19" s="142" t="s">
        <v>88</v>
      </c>
      <c r="AO19" s="141" t="s">
        <v>164</v>
      </c>
      <c r="AP19" s="142" t="s">
        <v>165</v>
      </c>
      <c r="AQ19" s="142" t="s">
        <v>88</v>
      </c>
      <c r="AR19" s="141" t="s">
        <v>164</v>
      </c>
      <c r="AS19" s="142" t="s">
        <v>165</v>
      </c>
      <c r="AT19" s="142" t="s">
        <v>88</v>
      </c>
      <c r="AU19" s="141" t="s">
        <v>164</v>
      </c>
      <c r="AV19" s="142" t="s">
        <v>165</v>
      </c>
      <c r="AW19" s="142" t="s">
        <v>88</v>
      </c>
      <c r="AX19" s="141" t="s">
        <v>164</v>
      </c>
      <c r="AY19" s="142" t="s">
        <v>165</v>
      </c>
      <c r="AZ19" s="142" t="s">
        <v>88</v>
      </c>
      <c r="BA19" s="143" t="s">
        <v>164</v>
      </c>
      <c r="BB19" s="143" t="s">
        <v>165</v>
      </c>
      <c r="BC19" s="143" t="s">
        <v>88</v>
      </c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6"/>
      <c r="BQ19" s="36"/>
      <c r="BR19" s="36"/>
      <c r="BS19" s="36"/>
      <c r="BT19" s="36"/>
    </row>
    <row r="20" spans="1:101" s="24" customFormat="1" ht="12.75">
      <c r="A20" s="5"/>
      <c r="B20" s="256" t="s">
        <v>166</v>
      </c>
      <c r="C20" s="256"/>
      <c r="D20" s="256"/>
      <c r="E20" s="256"/>
      <c r="F20" s="256"/>
      <c r="G20" s="256"/>
      <c r="H20" s="256"/>
      <c r="I20" s="256"/>
      <c r="J20" s="256"/>
      <c r="K20" s="82" t="s">
        <v>167</v>
      </c>
      <c r="L20" s="156">
        <v>622</v>
      </c>
      <c r="M20" s="82" t="s">
        <v>168</v>
      </c>
      <c r="N20" s="156">
        <v>989</v>
      </c>
      <c r="O20" s="82" t="s">
        <v>169</v>
      </c>
      <c r="P20" s="156">
        <v>1120</v>
      </c>
      <c r="Q20" s="157">
        <v>1342</v>
      </c>
      <c r="R20" s="157">
        <v>2692</v>
      </c>
      <c r="S20" s="157">
        <v>3621</v>
      </c>
      <c r="T20" s="157">
        <v>178</v>
      </c>
      <c r="U20" s="157">
        <v>303</v>
      </c>
      <c r="V20" s="157">
        <v>336</v>
      </c>
      <c r="W20" s="157">
        <v>213</v>
      </c>
      <c r="X20" s="157">
        <v>335</v>
      </c>
      <c r="Y20" s="157">
        <v>405</v>
      </c>
      <c r="Z20" s="157">
        <v>410</v>
      </c>
      <c r="AA20" s="157">
        <v>749</v>
      </c>
      <c r="AB20" s="157">
        <v>868</v>
      </c>
      <c r="AC20" s="157">
        <v>478</v>
      </c>
      <c r="AD20" s="157">
        <v>962</v>
      </c>
      <c r="AE20" s="157">
        <v>1592</v>
      </c>
      <c r="AF20" s="157">
        <v>402</v>
      </c>
      <c r="AG20" s="157">
        <v>796</v>
      </c>
      <c r="AH20" s="157">
        <v>1574</v>
      </c>
      <c r="AI20" s="157">
        <v>87</v>
      </c>
      <c r="AJ20" s="157">
        <v>177</v>
      </c>
      <c r="AK20" s="157">
        <v>140</v>
      </c>
      <c r="AL20" s="157">
        <v>217</v>
      </c>
      <c r="AM20" s="157">
        <v>434</v>
      </c>
      <c r="AN20" s="157">
        <v>489</v>
      </c>
      <c r="AO20" s="157">
        <v>59</v>
      </c>
      <c r="AP20" s="157">
        <v>116</v>
      </c>
      <c r="AQ20" s="157">
        <v>121</v>
      </c>
      <c r="AR20" s="157">
        <v>236</v>
      </c>
      <c r="AS20" s="157">
        <v>443</v>
      </c>
      <c r="AT20" s="157">
        <v>364</v>
      </c>
      <c r="AU20" s="157">
        <v>63</v>
      </c>
      <c r="AV20" s="157">
        <v>94</v>
      </c>
      <c r="AW20" s="157">
        <v>143</v>
      </c>
      <c r="AX20" s="157">
        <v>1324</v>
      </c>
      <c r="AY20" s="157">
        <v>2416</v>
      </c>
      <c r="AZ20" s="157">
        <v>3655</v>
      </c>
      <c r="BA20" s="157">
        <f>L20+Q20+T20+W20+Z20+AC20+AF20+AX20+AI20+AL20+AO20+AR20+AU20</f>
        <v>5631</v>
      </c>
      <c r="BB20" s="157">
        <f>N20+R20+U20+X20+AA20+AD20+AG20+AY20+AJ20+AM20+AP20+AS20+AV20</f>
        <v>10506</v>
      </c>
      <c r="BC20" s="157">
        <f>P20+S20+V20+Y20+AB20+AE20+AH20+AZ20+AK20+AN20+AQ20+AT20+AW20</f>
        <v>14428</v>
      </c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37"/>
      <c r="BQ20" s="37"/>
      <c r="BR20" s="37"/>
      <c r="BS20" s="37"/>
      <c r="BT20" s="37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72" s="30" customFormat="1" ht="12.75">
      <c r="A21" s="29"/>
      <c r="B21" s="257" t="s">
        <v>170</v>
      </c>
      <c r="C21" s="257"/>
      <c r="D21" s="257"/>
      <c r="E21" s="257"/>
      <c r="F21" s="257"/>
      <c r="G21" s="257"/>
      <c r="H21" s="257"/>
      <c r="I21" s="257"/>
      <c r="J21" s="257"/>
      <c r="K21" s="82" t="s">
        <v>171</v>
      </c>
      <c r="L21" s="156">
        <v>541</v>
      </c>
      <c r="M21" s="82" t="s">
        <v>172</v>
      </c>
      <c r="N21" s="156">
        <v>2912</v>
      </c>
      <c r="O21" s="82" t="s">
        <v>173</v>
      </c>
      <c r="P21" s="157">
        <v>919</v>
      </c>
      <c r="Q21" s="157">
        <v>475</v>
      </c>
      <c r="R21" s="157">
        <v>2752</v>
      </c>
      <c r="S21" s="157">
        <v>872</v>
      </c>
      <c r="T21" s="157">
        <v>16</v>
      </c>
      <c r="U21" s="157">
        <v>107</v>
      </c>
      <c r="V21" s="157">
        <v>28</v>
      </c>
      <c r="W21" s="157">
        <v>160</v>
      </c>
      <c r="X21" s="157">
        <v>761</v>
      </c>
      <c r="Y21" s="157">
        <v>207</v>
      </c>
      <c r="Z21" s="157">
        <v>76</v>
      </c>
      <c r="AA21" s="157">
        <v>1050</v>
      </c>
      <c r="AB21" s="157">
        <v>196</v>
      </c>
      <c r="AC21" s="157">
        <v>85</v>
      </c>
      <c r="AD21" s="157">
        <v>556</v>
      </c>
      <c r="AE21" s="157">
        <v>217</v>
      </c>
      <c r="AF21" s="157">
        <v>125</v>
      </c>
      <c r="AG21" s="157">
        <v>794</v>
      </c>
      <c r="AH21" s="157">
        <v>243</v>
      </c>
      <c r="AI21" s="157">
        <v>40</v>
      </c>
      <c r="AJ21" s="157">
        <v>245</v>
      </c>
      <c r="AK21" s="157">
        <v>74</v>
      </c>
      <c r="AL21" s="157">
        <v>41</v>
      </c>
      <c r="AM21" s="157">
        <v>204</v>
      </c>
      <c r="AN21" s="157">
        <v>46</v>
      </c>
      <c r="AO21" s="157">
        <v>24</v>
      </c>
      <c r="AP21" s="157">
        <v>288</v>
      </c>
      <c r="AQ21" s="157">
        <v>48</v>
      </c>
      <c r="AR21" s="157">
        <v>164</v>
      </c>
      <c r="AS21" s="157">
        <v>1254</v>
      </c>
      <c r="AT21" s="157">
        <v>366</v>
      </c>
      <c r="AU21" s="157">
        <v>7</v>
      </c>
      <c r="AV21" s="157">
        <v>24</v>
      </c>
      <c r="AW21" s="157">
        <v>13</v>
      </c>
      <c r="AX21" s="157">
        <v>76</v>
      </c>
      <c r="AY21" s="157">
        <v>474</v>
      </c>
      <c r="AZ21" s="157">
        <v>155</v>
      </c>
      <c r="BA21" s="157">
        <f aca="true" t="shared" si="0" ref="BA21:BA32">L21+Q21+T21+W21+Z21+AC21+AF21+AX21+AI21+AL21+AO21+AR21+AU21</f>
        <v>1830</v>
      </c>
      <c r="BB21" s="157">
        <f aca="true" t="shared" si="1" ref="BB21:BB32">N21+R21+U21+X21+AA21+AD21+AG21+AY21+AJ21+AM21+AP21+AS21+AV21</f>
        <v>11421</v>
      </c>
      <c r="BC21" s="157">
        <f aca="true" t="shared" si="2" ref="BC21:BC32">P21+S21+V21+Y21+AB21+AE21+AH21+AZ21+AK21+AN21+AQ21+AT21+AW21</f>
        <v>3384</v>
      </c>
      <c r="BD21" s="40"/>
      <c r="BE21" s="40"/>
      <c r="BF21" s="40"/>
      <c r="BG21" s="41"/>
      <c r="BH21" s="41"/>
      <c r="BI21" s="41"/>
      <c r="BJ21" s="40"/>
      <c r="BK21" s="40"/>
      <c r="BL21" s="40"/>
      <c r="BM21" s="40"/>
      <c r="BN21" s="40"/>
      <c r="BO21" s="40"/>
      <c r="BP21" s="37"/>
      <c r="BQ21" s="37"/>
      <c r="BR21" s="37"/>
      <c r="BS21" s="37"/>
      <c r="BT21" s="37"/>
    </row>
    <row r="22" spans="1:101" s="24" customFormat="1" ht="12.75" customHeight="1">
      <c r="A22" s="5"/>
      <c r="B22" s="253" t="s">
        <v>174</v>
      </c>
      <c r="C22" s="254"/>
      <c r="D22" s="254"/>
      <c r="E22" s="254"/>
      <c r="F22" s="254"/>
      <c r="G22" s="254"/>
      <c r="H22" s="254"/>
      <c r="I22" s="254"/>
      <c r="J22" s="255"/>
      <c r="K22" s="82" t="s">
        <v>175</v>
      </c>
      <c r="L22" s="157">
        <v>3323</v>
      </c>
      <c r="M22" s="82" t="s">
        <v>176</v>
      </c>
      <c r="N22" s="156">
        <v>7896</v>
      </c>
      <c r="O22" s="82" t="s">
        <v>177</v>
      </c>
      <c r="P22" s="156">
        <v>11822</v>
      </c>
      <c r="Q22" s="157">
        <v>3423</v>
      </c>
      <c r="R22" s="157">
        <v>8264</v>
      </c>
      <c r="S22" s="157">
        <v>14238</v>
      </c>
      <c r="T22" s="157">
        <v>742</v>
      </c>
      <c r="U22" s="157">
        <v>1966</v>
      </c>
      <c r="V22" s="157">
        <v>3614</v>
      </c>
      <c r="W22" s="157">
        <v>581</v>
      </c>
      <c r="X22" s="157">
        <v>1313</v>
      </c>
      <c r="Y22" s="157">
        <v>1520</v>
      </c>
      <c r="Z22" s="157">
        <v>2466</v>
      </c>
      <c r="AA22" s="157">
        <v>8389</v>
      </c>
      <c r="AB22" s="157">
        <v>14120</v>
      </c>
      <c r="AC22" s="157">
        <v>1532</v>
      </c>
      <c r="AD22" s="157">
        <v>3994</v>
      </c>
      <c r="AE22" s="157">
        <v>8735</v>
      </c>
      <c r="AF22" s="157">
        <v>3018</v>
      </c>
      <c r="AG22" s="157">
        <v>8598</v>
      </c>
      <c r="AH22" s="157">
        <v>32738</v>
      </c>
      <c r="AI22" s="157">
        <v>638</v>
      </c>
      <c r="AJ22" s="157">
        <v>2982</v>
      </c>
      <c r="AK22" s="157">
        <v>6019</v>
      </c>
      <c r="AL22" s="157">
        <v>1399</v>
      </c>
      <c r="AM22" s="157">
        <v>3838</v>
      </c>
      <c r="AN22" s="157">
        <v>8358</v>
      </c>
      <c r="AO22" s="157">
        <v>673</v>
      </c>
      <c r="AP22" s="157">
        <v>2396</v>
      </c>
      <c r="AQ22" s="157">
        <v>5856</v>
      </c>
      <c r="AR22" s="157">
        <v>228</v>
      </c>
      <c r="AS22" s="157">
        <v>387</v>
      </c>
      <c r="AT22" s="157">
        <v>278</v>
      </c>
      <c r="AU22" s="157">
        <v>83</v>
      </c>
      <c r="AV22" s="157">
        <v>262</v>
      </c>
      <c r="AW22" s="157">
        <v>230</v>
      </c>
      <c r="AX22" s="157">
        <v>5306</v>
      </c>
      <c r="AY22" s="157">
        <v>17474</v>
      </c>
      <c r="AZ22" s="157">
        <v>39231</v>
      </c>
      <c r="BA22" s="157">
        <f t="shared" si="0"/>
        <v>23412</v>
      </c>
      <c r="BB22" s="157">
        <f t="shared" si="1"/>
        <v>67759</v>
      </c>
      <c r="BC22" s="157">
        <f t="shared" si="2"/>
        <v>146759</v>
      </c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37"/>
      <c r="BQ22" s="37"/>
      <c r="BR22" s="37"/>
      <c r="BS22" s="37"/>
      <c r="BT22" s="37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 s="24" customFormat="1" ht="12.75">
      <c r="A23" s="5"/>
      <c r="B23" s="256" t="s">
        <v>178</v>
      </c>
      <c r="C23" s="256"/>
      <c r="D23" s="256"/>
      <c r="E23" s="256"/>
      <c r="F23" s="256"/>
      <c r="G23" s="256"/>
      <c r="H23" s="256"/>
      <c r="I23" s="256"/>
      <c r="J23" s="256"/>
      <c r="K23" s="82" t="s">
        <v>179</v>
      </c>
      <c r="L23" s="156">
        <v>2103</v>
      </c>
      <c r="M23" s="82" t="s">
        <v>180</v>
      </c>
      <c r="N23" s="156">
        <v>4509</v>
      </c>
      <c r="O23" s="82" t="s">
        <v>181</v>
      </c>
      <c r="P23" s="156">
        <v>3548</v>
      </c>
      <c r="Q23" s="157">
        <v>2830</v>
      </c>
      <c r="R23" s="157">
        <v>14481</v>
      </c>
      <c r="S23" s="157">
        <v>14669</v>
      </c>
      <c r="T23" s="157">
        <v>314</v>
      </c>
      <c r="U23" s="157">
        <v>706</v>
      </c>
      <c r="V23" s="157">
        <v>595</v>
      </c>
      <c r="W23" s="157">
        <v>507</v>
      </c>
      <c r="X23" s="157">
        <v>1196</v>
      </c>
      <c r="Y23" s="157">
        <v>973</v>
      </c>
      <c r="Z23" s="157">
        <v>1376</v>
      </c>
      <c r="AA23" s="157">
        <v>3741</v>
      </c>
      <c r="AB23" s="157">
        <v>3118</v>
      </c>
      <c r="AC23" s="157">
        <v>921</v>
      </c>
      <c r="AD23" s="157">
        <v>2388</v>
      </c>
      <c r="AE23" s="157">
        <v>2775</v>
      </c>
      <c r="AF23" s="157">
        <v>1234</v>
      </c>
      <c r="AG23" s="157">
        <v>2663</v>
      </c>
      <c r="AH23" s="157">
        <v>2201</v>
      </c>
      <c r="AI23" s="157">
        <v>362</v>
      </c>
      <c r="AJ23" s="157">
        <v>2634</v>
      </c>
      <c r="AK23" s="157">
        <v>2012</v>
      </c>
      <c r="AL23" s="157">
        <v>752</v>
      </c>
      <c r="AM23" s="157">
        <v>2188</v>
      </c>
      <c r="AN23" s="157">
        <v>2431</v>
      </c>
      <c r="AO23" s="157">
        <v>388</v>
      </c>
      <c r="AP23" s="157">
        <v>922</v>
      </c>
      <c r="AQ23" s="157">
        <v>938</v>
      </c>
      <c r="AR23" s="157">
        <v>513</v>
      </c>
      <c r="AS23" s="157">
        <v>1357</v>
      </c>
      <c r="AT23" s="157">
        <v>849</v>
      </c>
      <c r="AU23" s="157">
        <v>209</v>
      </c>
      <c r="AV23" s="157">
        <v>569</v>
      </c>
      <c r="AW23" s="157">
        <v>400</v>
      </c>
      <c r="AX23" s="157">
        <v>3494</v>
      </c>
      <c r="AY23" s="157">
        <v>9594</v>
      </c>
      <c r="AZ23" s="157">
        <v>10326</v>
      </c>
      <c r="BA23" s="157">
        <f t="shared" si="0"/>
        <v>15003</v>
      </c>
      <c r="BB23" s="157">
        <f t="shared" si="1"/>
        <v>46948</v>
      </c>
      <c r="BC23" s="157">
        <f t="shared" si="2"/>
        <v>44835</v>
      </c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37"/>
      <c r="BQ23" s="37"/>
      <c r="BR23" s="37"/>
      <c r="BS23" s="37"/>
      <c r="BT23" s="37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 s="24" customFormat="1" ht="12.75">
      <c r="A24" s="5"/>
      <c r="B24" s="256" t="s">
        <v>182</v>
      </c>
      <c r="C24" s="256"/>
      <c r="D24" s="256"/>
      <c r="E24" s="256"/>
      <c r="F24" s="256"/>
      <c r="G24" s="256"/>
      <c r="H24" s="256"/>
      <c r="I24" s="256"/>
      <c r="J24" s="256"/>
      <c r="K24" s="82" t="s">
        <v>183</v>
      </c>
      <c r="L24" s="156">
        <v>362</v>
      </c>
      <c r="M24" s="82" t="s">
        <v>184</v>
      </c>
      <c r="N24" s="156">
        <v>522</v>
      </c>
      <c r="O24" s="82" t="s">
        <v>185</v>
      </c>
      <c r="P24" s="156">
        <v>243</v>
      </c>
      <c r="Q24" s="157">
        <v>385</v>
      </c>
      <c r="R24" s="157">
        <v>688</v>
      </c>
      <c r="S24" s="157">
        <v>536</v>
      </c>
      <c r="T24" s="157">
        <v>26</v>
      </c>
      <c r="U24" s="157">
        <v>36</v>
      </c>
      <c r="V24" s="157">
        <v>24</v>
      </c>
      <c r="W24" s="157">
        <v>83</v>
      </c>
      <c r="X24" s="157">
        <v>116</v>
      </c>
      <c r="Y24" s="157">
        <v>91</v>
      </c>
      <c r="Z24" s="157">
        <v>54</v>
      </c>
      <c r="AA24" s="157">
        <v>107</v>
      </c>
      <c r="AB24" s="157">
        <v>53</v>
      </c>
      <c r="AC24" s="157">
        <v>33</v>
      </c>
      <c r="AD24" s="157">
        <v>39</v>
      </c>
      <c r="AE24" s="157">
        <v>38</v>
      </c>
      <c r="AF24" s="157">
        <v>50</v>
      </c>
      <c r="AG24" s="157">
        <v>67</v>
      </c>
      <c r="AH24" s="157">
        <v>43</v>
      </c>
      <c r="AI24" s="157">
        <v>20</v>
      </c>
      <c r="AJ24" s="157">
        <v>51</v>
      </c>
      <c r="AK24" s="157">
        <v>28</v>
      </c>
      <c r="AL24" s="157">
        <v>21</v>
      </c>
      <c r="AM24" s="157">
        <v>30</v>
      </c>
      <c r="AN24" s="157">
        <v>17</v>
      </c>
      <c r="AO24" s="157">
        <v>28</v>
      </c>
      <c r="AP24" s="157">
        <v>57</v>
      </c>
      <c r="AQ24" s="157">
        <v>45</v>
      </c>
      <c r="AR24" s="157">
        <v>122</v>
      </c>
      <c r="AS24" s="157">
        <v>307</v>
      </c>
      <c r="AT24" s="157">
        <v>87</v>
      </c>
      <c r="AU24" s="157">
        <v>21</v>
      </c>
      <c r="AV24" s="157">
        <v>40</v>
      </c>
      <c r="AW24" s="157">
        <v>18</v>
      </c>
      <c r="AX24" s="157">
        <v>179</v>
      </c>
      <c r="AY24" s="157">
        <v>274</v>
      </c>
      <c r="AZ24" s="157">
        <v>229</v>
      </c>
      <c r="BA24" s="157">
        <f t="shared" si="0"/>
        <v>1384</v>
      </c>
      <c r="BB24" s="157">
        <f t="shared" si="1"/>
        <v>2334</v>
      </c>
      <c r="BC24" s="157">
        <f t="shared" si="2"/>
        <v>1452</v>
      </c>
      <c r="BD24" s="40"/>
      <c r="BE24" s="40"/>
      <c r="BF24" s="41"/>
      <c r="BG24" s="40"/>
      <c r="BH24" s="40"/>
      <c r="BI24" s="40"/>
      <c r="BJ24" s="40"/>
      <c r="BK24" s="40"/>
      <c r="BL24" s="40"/>
      <c r="BM24" s="40"/>
      <c r="BN24" s="40"/>
      <c r="BO24" s="40"/>
      <c r="BP24" s="37"/>
      <c r="BQ24" s="37"/>
      <c r="BR24" s="37"/>
      <c r="BS24" s="37"/>
      <c r="BT24" s="37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s="24" customFormat="1" ht="12.75" customHeight="1">
      <c r="A25" s="5"/>
      <c r="B25" s="253" t="s">
        <v>186</v>
      </c>
      <c r="C25" s="254"/>
      <c r="D25" s="254"/>
      <c r="E25" s="254"/>
      <c r="F25" s="254"/>
      <c r="G25" s="254"/>
      <c r="H25" s="254"/>
      <c r="I25" s="254"/>
      <c r="J25" s="255"/>
      <c r="K25" s="82" t="s">
        <v>187</v>
      </c>
      <c r="L25" s="156">
        <v>3104</v>
      </c>
      <c r="M25" s="82" t="s">
        <v>188</v>
      </c>
      <c r="N25" s="156">
        <v>4766</v>
      </c>
      <c r="O25" s="82" t="s">
        <v>189</v>
      </c>
      <c r="P25" s="156">
        <v>2841</v>
      </c>
      <c r="Q25" s="157">
        <v>2265</v>
      </c>
      <c r="R25" s="157">
        <v>3732</v>
      </c>
      <c r="S25" s="157">
        <v>3514</v>
      </c>
      <c r="T25" s="157">
        <v>444</v>
      </c>
      <c r="U25" s="157">
        <v>845</v>
      </c>
      <c r="V25" s="157">
        <v>745</v>
      </c>
      <c r="W25" s="157">
        <v>341</v>
      </c>
      <c r="X25" s="157">
        <v>520</v>
      </c>
      <c r="Y25" s="157">
        <v>269</v>
      </c>
      <c r="Z25" s="157">
        <v>1690</v>
      </c>
      <c r="AA25" s="157">
        <v>4314</v>
      </c>
      <c r="AB25" s="157">
        <v>3291</v>
      </c>
      <c r="AC25" s="157">
        <v>937</v>
      </c>
      <c r="AD25" s="157">
        <v>1715</v>
      </c>
      <c r="AE25" s="157">
        <v>1149</v>
      </c>
      <c r="AF25" s="157">
        <v>1883</v>
      </c>
      <c r="AG25" s="157">
        <v>3659</v>
      </c>
      <c r="AH25" s="157">
        <v>4150</v>
      </c>
      <c r="AI25" s="157">
        <v>370</v>
      </c>
      <c r="AJ25" s="157">
        <v>886</v>
      </c>
      <c r="AK25" s="157">
        <v>618</v>
      </c>
      <c r="AL25" s="157">
        <v>1039</v>
      </c>
      <c r="AM25" s="157">
        <v>2910</v>
      </c>
      <c r="AN25" s="157">
        <v>1906</v>
      </c>
      <c r="AO25" s="157">
        <v>511</v>
      </c>
      <c r="AP25" s="157">
        <v>1104</v>
      </c>
      <c r="AQ25" s="157">
        <v>927</v>
      </c>
      <c r="AR25" s="157">
        <v>586</v>
      </c>
      <c r="AS25" s="157">
        <v>943</v>
      </c>
      <c r="AT25" s="157">
        <v>307</v>
      </c>
      <c r="AU25" s="157">
        <v>186</v>
      </c>
      <c r="AV25" s="157">
        <v>292</v>
      </c>
      <c r="AW25" s="157">
        <v>110</v>
      </c>
      <c r="AX25" s="157">
        <v>4141</v>
      </c>
      <c r="AY25" s="157">
        <v>8677</v>
      </c>
      <c r="AZ25" s="157">
        <v>8172</v>
      </c>
      <c r="BA25" s="157">
        <f t="shared" si="0"/>
        <v>17497</v>
      </c>
      <c r="BB25" s="157">
        <f t="shared" si="1"/>
        <v>34363</v>
      </c>
      <c r="BC25" s="157">
        <f t="shared" si="2"/>
        <v>27999</v>
      </c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37"/>
      <c r="BQ25" s="37"/>
      <c r="BR25" s="37"/>
      <c r="BS25" s="37"/>
      <c r="BT25" s="37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 s="24" customFormat="1" ht="12.75">
      <c r="A26" s="5"/>
      <c r="B26" s="256" t="s">
        <v>190</v>
      </c>
      <c r="C26" s="256"/>
      <c r="D26" s="256"/>
      <c r="E26" s="256"/>
      <c r="F26" s="256"/>
      <c r="G26" s="256"/>
      <c r="H26" s="256"/>
      <c r="I26" s="256"/>
      <c r="J26" s="256"/>
      <c r="K26" s="82" t="s">
        <v>191</v>
      </c>
      <c r="L26" s="156">
        <v>9</v>
      </c>
      <c r="M26" s="82" t="s">
        <v>192</v>
      </c>
      <c r="N26" s="156">
        <v>12</v>
      </c>
      <c r="O26" s="82" t="s">
        <v>193</v>
      </c>
      <c r="P26" s="156">
        <v>4</v>
      </c>
      <c r="Q26" s="157">
        <v>5</v>
      </c>
      <c r="R26" s="157">
        <v>12</v>
      </c>
      <c r="S26" s="157">
        <v>3</v>
      </c>
      <c r="T26" s="157">
        <v>0</v>
      </c>
      <c r="U26" s="157">
        <v>0</v>
      </c>
      <c r="V26" s="157">
        <v>0</v>
      </c>
      <c r="W26" s="157">
        <v>2</v>
      </c>
      <c r="X26" s="157">
        <v>2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0</v>
      </c>
      <c r="AE26" s="157">
        <v>0</v>
      </c>
      <c r="AF26" s="157">
        <v>2</v>
      </c>
      <c r="AG26" s="157">
        <v>9</v>
      </c>
      <c r="AH26" s="157">
        <v>0</v>
      </c>
      <c r="AI26" s="157">
        <v>0</v>
      </c>
      <c r="AJ26" s="157">
        <v>0</v>
      </c>
      <c r="AK26" s="157">
        <v>0</v>
      </c>
      <c r="AL26" s="157">
        <v>1</v>
      </c>
      <c r="AM26" s="157">
        <v>1</v>
      </c>
      <c r="AN26" s="157">
        <v>0</v>
      </c>
      <c r="AO26" s="157">
        <v>1</v>
      </c>
      <c r="AP26" s="157">
        <v>1</v>
      </c>
      <c r="AQ26" s="157">
        <v>1</v>
      </c>
      <c r="AR26" s="157">
        <v>20</v>
      </c>
      <c r="AS26" s="157">
        <v>26</v>
      </c>
      <c r="AT26" s="157">
        <v>3</v>
      </c>
      <c r="AU26" s="157">
        <v>67</v>
      </c>
      <c r="AV26" s="157">
        <v>167</v>
      </c>
      <c r="AW26" s="157">
        <v>48</v>
      </c>
      <c r="AX26" s="157">
        <v>1</v>
      </c>
      <c r="AY26" s="157">
        <v>5</v>
      </c>
      <c r="AZ26" s="157">
        <v>3</v>
      </c>
      <c r="BA26" s="157">
        <f t="shared" si="0"/>
        <v>108</v>
      </c>
      <c r="BB26" s="157">
        <f t="shared" si="1"/>
        <v>235</v>
      </c>
      <c r="BC26" s="157">
        <f t="shared" si="2"/>
        <v>62</v>
      </c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37"/>
      <c r="BQ26" s="37"/>
      <c r="BR26" s="37"/>
      <c r="BS26" s="37"/>
      <c r="BT26" s="37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 s="24" customFormat="1" ht="12.75">
      <c r="A27" s="5"/>
      <c r="B27" s="256" t="s">
        <v>194</v>
      </c>
      <c r="C27" s="256"/>
      <c r="D27" s="256"/>
      <c r="E27" s="256"/>
      <c r="F27" s="256"/>
      <c r="G27" s="256"/>
      <c r="H27" s="256"/>
      <c r="I27" s="256"/>
      <c r="J27" s="256"/>
      <c r="K27" s="82" t="s">
        <v>195</v>
      </c>
      <c r="L27" s="156">
        <v>1</v>
      </c>
      <c r="M27" s="82" t="s">
        <v>523</v>
      </c>
      <c r="N27" s="156">
        <v>4</v>
      </c>
      <c r="O27" s="82" t="s">
        <v>524</v>
      </c>
      <c r="P27" s="156">
        <v>2</v>
      </c>
      <c r="Q27" s="157">
        <v>2</v>
      </c>
      <c r="R27" s="157">
        <v>3</v>
      </c>
      <c r="S27" s="157">
        <v>2</v>
      </c>
      <c r="T27" s="157">
        <v>1</v>
      </c>
      <c r="U27" s="157">
        <v>1</v>
      </c>
      <c r="V27" s="157">
        <v>1</v>
      </c>
      <c r="W27" s="157">
        <v>0</v>
      </c>
      <c r="X27" s="157">
        <v>0</v>
      </c>
      <c r="Y27" s="157">
        <v>0</v>
      </c>
      <c r="Z27" s="157">
        <v>3</v>
      </c>
      <c r="AA27" s="157">
        <v>3</v>
      </c>
      <c r="AB27" s="157">
        <v>2</v>
      </c>
      <c r="AC27" s="157">
        <v>5</v>
      </c>
      <c r="AD27" s="157">
        <v>7</v>
      </c>
      <c r="AE27" s="157">
        <v>2</v>
      </c>
      <c r="AF27" s="157">
        <v>9</v>
      </c>
      <c r="AG27" s="157">
        <v>16</v>
      </c>
      <c r="AH27" s="157">
        <v>2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4</v>
      </c>
      <c r="AS27" s="157">
        <v>9</v>
      </c>
      <c r="AT27" s="157">
        <v>5</v>
      </c>
      <c r="AU27" s="157">
        <v>8</v>
      </c>
      <c r="AV27" s="157">
        <v>12</v>
      </c>
      <c r="AW27" s="157">
        <v>6</v>
      </c>
      <c r="AX27" s="157">
        <v>24</v>
      </c>
      <c r="AY27" s="157">
        <v>34</v>
      </c>
      <c r="AZ27" s="157">
        <v>18</v>
      </c>
      <c r="BA27" s="157">
        <f t="shared" si="0"/>
        <v>57</v>
      </c>
      <c r="BB27" s="157">
        <f t="shared" si="1"/>
        <v>89</v>
      </c>
      <c r="BC27" s="157">
        <f t="shared" si="2"/>
        <v>40</v>
      </c>
      <c r="BD27" s="40"/>
      <c r="BE27" s="40"/>
      <c r="BF27" s="40"/>
      <c r="BG27" s="40"/>
      <c r="BH27" s="41"/>
      <c r="BI27" s="41"/>
      <c r="BJ27" s="41"/>
      <c r="BK27" s="41"/>
      <c r="BL27" s="41"/>
      <c r="BM27" s="40"/>
      <c r="BN27" s="40"/>
      <c r="BO27" s="40"/>
      <c r="BP27" s="37"/>
      <c r="BQ27" s="37"/>
      <c r="BR27" s="37"/>
      <c r="BS27" s="37"/>
      <c r="BT27" s="37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s="24" customFormat="1" ht="12.75">
      <c r="A28" s="5"/>
      <c r="B28" s="256" t="s">
        <v>196</v>
      </c>
      <c r="C28" s="256"/>
      <c r="D28" s="256"/>
      <c r="E28" s="256"/>
      <c r="F28" s="256"/>
      <c r="G28" s="256"/>
      <c r="H28" s="256"/>
      <c r="I28" s="256"/>
      <c r="J28" s="256"/>
      <c r="K28" s="82" t="s">
        <v>197</v>
      </c>
      <c r="L28" s="156">
        <v>2</v>
      </c>
      <c r="M28" s="82" t="s">
        <v>198</v>
      </c>
      <c r="N28" s="156">
        <v>6</v>
      </c>
      <c r="O28" s="82" t="s">
        <v>199</v>
      </c>
      <c r="P28" s="156">
        <v>0</v>
      </c>
      <c r="Q28" s="157">
        <v>1</v>
      </c>
      <c r="R28" s="157">
        <v>1</v>
      </c>
      <c r="S28" s="157">
        <v>0</v>
      </c>
      <c r="T28" s="157">
        <v>0</v>
      </c>
      <c r="U28" s="157">
        <v>0</v>
      </c>
      <c r="V28" s="157">
        <v>0</v>
      </c>
      <c r="W28" s="157">
        <v>11</v>
      </c>
      <c r="X28" s="157">
        <v>36</v>
      </c>
      <c r="Y28" s="157">
        <v>4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57">
        <v>0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57">
        <v>0</v>
      </c>
      <c r="AP28" s="157">
        <v>0</v>
      </c>
      <c r="AQ28" s="157">
        <v>0</v>
      </c>
      <c r="AR28" s="157">
        <v>0</v>
      </c>
      <c r="AS28" s="157">
        <v>0</v>
      </c>
      <c r="AT28" s="157">
        <v>0</v>
      </c>
      <c r="AU28" s="157">
        <v>0</v>
      </c>
      <c r="AV28" s="157">
        <v>0</v>
      </c>
      <c r="AW28" s="157">
        <v>0</v>
      </c>
      <c r="AX28" s="157">
        <v>0</v>
      </c>
      <c r="AY28" s="157">
        <v>0</v>
      </c>
      <c r="AZ28" s="157">
        <v>0</v>
      </c>
      <c r="BA28" s="157">
        <f t="shared" si="0"/>
        <v>14</v>
      </c>
      <c r="BB28" s="157">
        <f t="shared" si="1"/>
        <v>43</v>
      </c>
      <c r="BC28" s="157">
        <f t="shared" si="2"/>
        <v>4</v>
      </c>
      <c r="BD28" s="41"/>
      <c r="BE28" s="41"/>
      <c r="BF28" s="41"/>
      <c r="BG28" s="40"/>
      <c r="BH28" s="40"/>
      <c r="BI28" s="40"/>
      <c r="BJ28" s="41"/>
      <c r="BK28" s="41"/>
      <c r="BL28" s="41"/>
      <c r="BM28" s="40"/>
      <c r="BN28" s="40"/>
      <c r="BO28" s="40"/>
      <c r="BP28" s="37"/>
      <c r="BQ28" s="37"/>
      <c r="BR28" s="37"/>
      <c r="BS28" s="37"/>
      <c r="BT28" s="37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24" customFormat="1" ht="12.75">
      <c r="A29" s="5"/>
      <c r="B29" s="256" t="s">
        <v>200</v>
      </c>
      <c r="C29" s="256"/>
      <c r="D29" s="256"/>
      <c r="E29" s="256"/>
      <c r="F29" s="256"/>
      <c r="G29" s="256"/>
      <c r="H29" s="256"/>
      <c r="I29" s="256"/>
      <c r="J29" s="256"/>
      <c r="K29" s="82" t="s">
        <v>201</v>
      </c>
      <c r="L29" s="156">
        <v>708</v>
      </c>
      <c r="M29" s="82" t="s">
        <v>202</v>
      </c>
      <c r="N29" s="156">
        <v>1588</v>
      </c>
      <c r="O29" s="82" t="s">
        <v>203</v>
      </c>
      <c r="P29" s="156">
        <v>1755</v>
      </c>
      <c r="Q29" s="157">
        <v>755</v>
      </c>
      <c r="R29" s="157">
        <v>2077</v>
      </c>
      <c r="S29" s="157">
        <v>2106</v>
      </c>
      <c r="T29" s="157">
        <v>62</v>
      </c>
      <c r="U29" s="157">
        <v>150</v>
      </c>
      <c r="V29" s="157">
        <v>253</v>
      </c>
      <c r="W29" s="157">
        <v>217</v>
      </c>
      <c r="X29" s="157">
        <v>450</v>
      </c>
      <c r="Y29" s="157">
        <v>484</v>
      </c>
      <c r="Z29" s="157">
        <v>672</v>
      </c>
      <c r="AA29" s="157">
        <v>2421</v>
      </c>
      <c r="AB29" s="157">
        <v>3059</v>
      </c>
      <c r="AC29" s="157">
        <v>578</v>
      </c>
      <c r="AD29" s="157">
        <v>3314</v>
      </c>
      <c r="AE29" s="157">
        <v>3860</v>
      </c>
      <c r="AF29" s="157">
        <v>1522</v>
      </c>
      <c r="AG29" s="157">
        <v>6914</v>
      </c>
      <c r="AH29" s="157">
        <v>8716</v>
      </c>
      <c r="AI29" s="157">
        <v>218</v>
      </c>
      <c r="AJ29" s="157">
        <v>1267</v>
      </c>
      <c r="AK29" s="157">
        <v>1087</v>
      </c>
      <c r="AL29" s="157">
        <v>600</v>
      </c>
      <c r="AM29" s="157">
        <v>2580</v>
      </c>
      <c r="AN29" s="157">
        <v>2674</v>
      </c>
      <c r="AO29" s="157">
        <v>414</v>
      </c>
      <c r="AP29" s="157">
        <v>2282</v>
      </c>
      <c r="AQ29" s="157">
        <v>2651</v>
      </c>
      <c r="AR29" s="157">
        <v>27</v>
      </c>
      <c r="AS29" s="157">
        <v>114</v>
      </c>
      <c r="AT29" s="157">
        <v>47</v>
      </c>
      <c r="AU29" s="157">
        <v>8</v>
      </c>
      <c r="AV29" s="157">
        <v>15</v>
      </c>
      <c r="AW29" s="157">
        <v>7</v>
      </c>
      <c r="AX29" s="157">
        <v>3344</v>
      </c>
      <c r="AY29" s="157">
        <v>18075</v>
      </c>
      <c r="AZ29" s="157">
        <v>37184</v>
      </c>
      <c r="BA29" s="157">
        <f t="shared" si="0"/>
        <v>9125</v>
      </c>
      <c r="BB29" s="157">
        <f t="shared" si="1"/>
        <v>41247</v>
      </c>
      <c r="BC29" s="157">
        <f t="shared" si="2"/>
        <v>63883</v>
      </c>
      <c r="BD29" s="41"/>
      <c r="BE29" s="41"/>
      <c r="BF29" s="41"/>
      <c r="BG29" s="41"/>
      <c r="BH29" s="41"/>
      <c r="BI29" s="41"/>
      <c r="BJ29" s="41"/>
      <c r="BK29" s="41"/>
      <c r="BL29" s="41"/>
      <c r="BM29" s="40"/>
      <c r="BN29" s="40"/>
      <c r="BO29" s="40"/>
      <c r="BP29" s="37"/>
      <c r="BQ29" s="37"/>
      <c r="BR29" s="37"/>
      <c r="BS29" s="37"/>
      <c r="BT29" s="37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 s="24" customFormat="1" ht="12.75">
      <c r="A30" s="5"/>
      <c r="B30" s="256" t="s">
        <v>204</v>
      </c>
      <c r="C30" s="256"/>
      <c r="D30" s="256"/>
      <c r="E30" s="256"/>
      <c r="F30" s="256"/>
      <c r="G30" s="256"/>
      <c r="H30" s="256"/>
      <c r="I30" s="256"/>
      <c r="J30" s="256"/>
      <c r="K30" s="82" t="s">
        <v>205</v>
      </c>
      <c r="L30" s="156">
        <v>143</v>
      </c>
      <c r="M30" s="82" t="s">
        <v>206</v>
      </c>
      <c r="N30" s="156">
        <v>215</v>
      </c>
      <c r="O30" s="82" t="s">
        <v>207</v>
      </c>
      <c r="P30" s="156">
        <v>48</v>
      </c>
      <c r="Q30" s="157">
        <v>154</v>
      </c>
      <c r="R30" s="157">
        <v>258</v>
      </c>
      <c r="S30" s="157">
        <v>69</v>
      </c>
      <c r="T30" s="157">
        <v>27</v>
      </c>
      <c r="U30" s="157">
        <v>54</v>
      </c>
      <c r="V30" s="157">
        <v>45</v>
      </c>
      <c r="W30" s="157">
        <v>31</v>
      </c>
      <c r="X30" s="157">
        <v>44</v>
      </c>
      <c r="Y30" s="157">
        <v>9</v>
      </c>
      <c r="Z30" s="157">
        <v>122</v>
      </c>
      <c r="AA30" s="157">
        <v>336</v>
      </c>
      <c r="AB30" s="157">
        <v>124</v>
      </c>
      <c r="AC30" s="157">
        <v>83</v>
      </c>
      <c r="AD30" s="157">
        <v>173</v>
      </c>
      <c r="AE30" s="157">
        <v>82</v>
      </c>
      <c r="AF30" s="157">
        <v>303</v>
      </c>
      <c r="AG30" s="157">
        <v>851</v>
      </c>
      <c r="AH30" s="157">
        <v>474</v>
      </c>
      <c r="AI30" s="157">
        <v>55</v>
      </c>
      <c r="AJ30" s="157">
        <v>171</v>
      </c>
      <c r="AK30" s="157">
        <v>77</v>
      </c>
      <c r="AL30" s="157">
        <v>48</v>
      </c>
      <c r="AM30" s="157">
        <v>102</v>
      </c>
      <c r="AN30" s="157">
        <v>36</v>
      </c>
      <c r="AO30" s="157">
        <v>82</v>
      </c>
      <c r="AP30" s="157">
        <v>299</v>
      </c>
      <c r="AQ30" s="157">
        <v>75</v>
      </c>
      <c r="AR30" s="157">
        <v>41</v>
      </c>
      <c r="AS30" s="157">
        <v>55</v>
      </c>
      <c r="AT30" s="157">
        <v>11</v>
      </c>
      <c r="AU30" s="157">
        <v>6</v>
      </c>
      <c r="AV30" s="157">
        <v>7</v>
      </c>
      <c r="AW30" s="157">
        <v>5</v>
      </c>
      <c r="AX30" s="157">
        <v>341</v>
      </c>
      <c r="AY30" s="157">
        <v>858</v>
      </c>
      <c r="AZ30" s="157">
        <v>321</v>
      </c>
      <c r="BA30" s="157">
        <f t="shared" si="0"/>
        <v>1436</v>
      </c>
      <c r="BB30" s="157">
        <f t="shared" si="1"/>
        <v>3423</v>
      </c>
      <c r="BC30" s="157">
        <f t="shared" si="2"/>
        <v>1376</v>
      </c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37"/>
      <c r="BQ30" s="37"/>
      <c r="BR30" s="37"/>
      <c r="BS30" s="37"/>
      <c r="BT30" s="37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 s="24" customFormat="1" ht="12.75">
      <c r="A31" s="5"/>
      <c r="B31" s="256" t="s">
        <v>208</v>
      </c>
      <c r="C31" s="256"/>
      <c r="D31" s="256"/>
      <c r="E31" s="256"/>
      <c r="F31" s="256"/>
      <c r="G31" s="256"/>
      <c r="H31" s="256"/>
      <c r="I31" s="256"/>
      <c r="J31" s="256"/>
      <c r="K31" s="82" t="s">
        <v>209</v>
      </c>
      <c r="L31" s="156">
        <v>2012</v>
      </c>
      <c r="M31" s="82" t="s">
        <v>210</v>
      </c>
      <c r="N31" s="156">
        <v>4109</v>
      </c>
      <c r="O31" s="82" t="s">
        <v>211</v>
      </c>
      <c r="P31" s="156">
        <v>2447</v>
      </c>
      <c r="Q31" s="157">
        <v>250</v>
      </c>
      <c r="R31" s="157">
        <v>333</v>
      </c>
      <c r="S31" s="157">
        <v>185</v>
      </c>
      <c r="T31" s="157">
        <v>57</v>
      </c>
      <c r="U31" s="157">
        <v>90</v>
      </c>
      <c r="V31" s="157">
        <v>60</v>
      </c>
      <c r="W31" s="157">
        <v>100</v>
      </c>
      <c r="X31" s="157">
        <v>125</v>
      </c>
      <c r="Y31" s="157">
        <v>70</v>
      </c>
      <c r="Z31" s="157">
        <v>228</v>
      </c>
      <c r="AA31" s="157">
        <v>548</v>
      </c>
      <c r="AB31" s="157">
        <v>292</v>
      </c>
      <c r="AC31" s="157">
        <v>88</v>
      </c>
      <c r="AD31" s="157">
        <v>188</v>
      </c>
      <c r="AE31" s="157">
        <v>111</v>
      </c>
      <c r="AF31" s="157">
        <v>232</v>
      </c>
      <c r="AG31" s="157">
        <v>425</v>
      </c>
      <c r="AH31" s="157">
        <v>277</v>
      </c>
      <c r="AI31" s="157">
        <v>31</v>
      </c>
      <c r="AJ31" s="157">
        <v>76</v>
      </c>
      <c r="AK31" s="157">
        <v>38</v>
      </c>
      <c r="AL31" s="157">
        <v>122</v>
      </c>
      <c r="AM31" s="157">
        <v>305</v>
      </c>
      <c r="AN31" s="157">
        <v>183</v>
      </c>
      <c r="AO31" s="157">
        <v>142</v>
      </c>
      <c r="AP31" s="157">
        <v>771</v>
      </c>
      <c r="AQ31" s="157">
        <v>466</v>
      </c>
      <c r="AR31" s="157">
        <v>27</v>
      </c>
      <c r="AS31" s="157">
        <v>34</v>
      </c>
      <c r="AT31" s="157">
        <v>6</v>
      </c>
      <c r="AU31" s="157">
        <v>4</v>
      </c>
      <c r="AV31" s="157">
        <v>4</v>
      </c>
      <c r="AW31" s="157">
        <v>1</v>
      </c>
      <c r="AX31" s="157">
        <v>230</v>
      </c>
      <c r="AY31" s="157">
        <v>432</v>
      </c>
      <c r="AZ31" s="157">
        <v>245</v>
      </c>
      <c r="BA31" s="157">
        <f t="shared" si="0"/>
        <v>3523</v>
      </c>
      <c r="BB31" s="157">
        <f t="shared" si="1"/>
        <v>7440</v>
      </c>
      <c r="BC31" s="157">
        <f t="shared" si="2"/>
        <v>4381</v>
      </c>
      <c r="BD31" s="41"/>
      <c r="BE31" s="41"/>
      <c r="BF31" s="41"/>
      <c r="BG31" s="41"/>
      <c r="BH31" s="41"/>
      <c r="BI31" s="41"/>
      <c r="BJ31" s="41"/>
      <c r="BK31" s="41"/>
      <c r="BL31" s="41"/>
      <c r="BM31" s="40"/>
      <c r="BN31" s="40"/>
      <c r="BO31" s="40"/>
      <c r="BP31" s="37"/>
      <c r="BQ31" s="37"/>
      <c r="BR31" s="37"/>
      <c r="BS31" s="37"/>
      <c r="BT31" s="37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2:101" s="25" customFormat="1" ht="11.25" customHeight="1">
      <c r="B32" s="258" t="s">
        <v>90</v>
      </c>
      <c r="C32" s="258"/>
      <c r="D32" s="258"/>
      <c r="E32" s="258"/>
      <c r="F32" s="258"/>
      <c r="G32" s="258"/>
      <c r="H32" s="258"/>
      <c r="I32" s="258"/>
      <c r="J32" s="258"/>
      <c r="K32" s="82" t="s">
        <v>212</v>
      </c>
      <c r="L32" s="158">
        <f>SUM(L20:L31)</f>
        <v>12930</v>
      </c>
      <c r="M32" s="82" t="s">
        <v>213</v>
      </c>
      <c r="N32" s="158">
        <f>SUM(N20:N31)</f>
        <v>27528</v>
      </c>
      <c r="O32" s="82" t="s">
        <v>214</v>
      </c>
      <c r="P32" s="158">
        <f aca="true" t="shared" si="3" ref="P32:AZ32">SUM(P20:P31)</f>
        <v>24749</v>
      </c>
      <c r="Q32" s="157">
        <f t="shared" si="3"/>
        <v>11887</v>
      </c>
      <c r="R32" s="157">
        <f t="shared" si="3"/>
        <v>35293</v>
      </c>
      <c r="S32" s="157">
        <f t="shared" si="3"/>
        <v>39815</v>
      </c>
      <c r="T32" s="157">
        <f t="shared" si="3"/>
        <v>1867</v>
      </c>
      <c r="U32" s="157">
        <f t="shared" si="3"/>
        <v>4258</v>
      </c>
      <c r="V32" s="157">
        <f t="shared" si="3"/>
        <v>5701</v>
      </c>
      <c r="W32" s="157">
        <f t="shared" si="3"/>
        <v>2246</v>
      </c>
      <c r="X32" s="157">
        <f t="shared" si="3"/>
        <v>4898</v>
      </c>
      <c r="Y32" s="157">
        <f t="shared" si="3"/>
        <v>4032</v>
      </c>
      <c r="Z32" s="157">
        <f>SUM(Z20:Z31)</f>
        <v>7097</v>
      </c>
      <c r="AA32" s="157">
        <f>SUM(AA20:AA31)</f>
        <v>21658</v>
      </c>
      <c r="AB32" s="157">
        <f>SUM(AB20:AB31)</f>
        <v>25123</v>
      </c>
      <c r="AC32" s="157">
        <f t="shared" si="3"/>
        <v>4740</v>
      </c>
      <c r="AD32" s="157">
        <f t="shared" si="3"/>
        <v>13336</v>
      </c>
      <c r="AE32" s="157">
        <f t="shared" si="3"/>
        <v>18561</v>
      </c>
      <c r="AF32" s="157">
        <f t="shared" si="3"/>
        <v>8780</v>
      </c>
      <c r="AG32" s="157">
        <f t="shared" si="3"/>
        <v>24792</v>
      </c>
      <c r="AH32" s="157">
        <f t="shared" si="3"/>
        <v>50418</v>
      </c>
      <c r="AI32" s="157">
        <f aca="true" t="shared" si="4" ref="AI32:AW32">SUM(AI20:AI31)</f>
        <v>1821</v>
      </c>
      <c r="AJ32" s="157">
        <f t="shared" si="4"/>
        <v>8489</v>
      </c>
      <c r="AK32" s="157">
        <f t="shared" si="4"/>
        <v>10093</v>
      </c>
      <c r="AL32" s="157">
        <f t="shared" si="4"/>
        <v>4240</v>
      </c>
      <c r="AM32" s="157">
        <f t="shared" si="4"/>
        <v>12592</v>
      </c>
      <c r="AN32" s="157">
        <f t="shared" si="4"/>
        <v>16140</v>
      </c>
      <c r="AO32" s="157">
        <f t="shared" si="4"/>
        <v>2322</v>
      </c>
      <c r="AP32" s="157">
        <f t="shared" si="4"/>
        <v>8236</v>
      </c>
      <c r="AQ32" s="157">
        <f t="shared" si="4"/>
        <v>11128</v>
      </c>
      <c r="AR32" s="157">
        <f t="shared" si="4"/>
        <v>1968</v>
      </c>
      <c r="AS32" s="157">
        <f t="shared" si="4"/>
        <v>4929</v>
      </c>
      <c r="AT32" s="157">
        <f t="shared" si="4"/>
        <v>2323</v>
      </c>
      <c r="AU32" s="157">
        <f t="shared" si="4"/>
        <v>662</v>
      </c>
      <c r="AV32" s="157">
        <f t="shared" si="4"/>
        <v>1486</v>
      </c>
      <c r="AW32" s="157">
        <f t="shared" si="4"/>
        <v>981</v>
      </c>
      <c r="AX32" s="157">
        <f t="shared" si="3"/>
        <v>18460</v>
      </c>
      <c r="AY32" s="157">
        <f t="shared" si="3"/>
        <v>58313</v>
      </c>
      <c r="AZ32" s="157">
        <f t="shared" si="3"/>
        <v>99539</v>
      </c>
      <c r="BA32" s="157">
        <f t="shared" si="0"/>
        <v>79020</v>
      </c>
      <c r="BB32" s="157">
        <f t="shared" si="1"/>
        <v>225808</v>
      </c>
      <c r="BC32" s="157">
        <f t="shared" si="2"/>
        <v>308603</v>
      </c>
      <c r="BD32" s="46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38"/>
      <c r="BQ32" s="38"/>
      <c r="BR32" s="38"/>
      <c r="BS32" s="38"/>
      <c r="BT32" s="38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</row>
    <row r="33" spans="1:67" s="27" customFormat="1" ht="11.25">
      <c r="A33" s="26"/>
      <c r="B33" s="26" t="s">
        <v>215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57"/>
      <c r="N33" s="26"/>
      <c r="O33" s="5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</row>
    <row r="34" spans="1:67" s="24" customFormat="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7"/>
      <c r="N34" s="5"/>
      <c r="O34" s="75"/>
      <c r="P34" s="45"/>
      <c r="Q34" s="45"/>
      <c r="R34" s="5"/>
      <c r="S34" s="5"/>
      <c r="T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</row>
    <row r="35" spans="1:67" s="24" customFormat="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7"/>
      <c r="N35" s="5"/>
      <c r="O35" s="76"/>
      <c r="R35" s="5"/>
      <c r="S35" s="5"/>
      <c r="T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</row>
    <row r="36" spans="1:67" s="24" customFormat="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43"/>
      <c r="L36" s="43"/>
      <c r="M36" s="73"/>
      <c r="N36" s="43"/>
      <c r="O36" s="76"/>
      <c r="R36" s="42"/>
      <c r="S36" s="42"/>
      <c r="T36" s="42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</row>
    <row r="37" spans="1:67" s="24" customFormat="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44"/>
      <c r="L37" s="44"/>
      <c r="M37" s="74"/>
      <c r="N37" s="44"/>
      <c r="O37" s="76"/>
      <c r="R37" s="42"/>
      <c r="S37" s="42"/>
      <c r="T37" s="42"/>
      <c r="AH37" s="44"/>
      <c r="AI37" s="44"/>
      <c r="AJ37" s="44"/>
      <c r="AK37" s="35"/>
      <c r="AL37" s="44"/>
      <c r="AM37" s="44"/>
      <c r="AN37" s="35"/>
      <c r="AO37" s="44"/>
      <c r="AP37" s="44"/>
      <c r="AQ37" s="35"/>
      <c r="AR37" s="44"/>
      <c r="AS37" s="44"/>
      <c r="AT37" s="35"/>
      <c r="AU37" s="44"/>
      <c r="AV37" s="44"/>
      <c r="AW37" s="35"/>
      <c r="AX37" s="44"/>
      <c r="AY37" s="44"/>
      <c r="AZ37" s="3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</row>
    <row r="38" spans="1:67" s="24" customFormat="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7"/>
      <c r="N38" s="5"/>
      <c r="O38" s="76"/>
      <c r="R38" s="5"/>
      <c r="S38" s="5"/>
      <c r="T38" s="5"/>
      <c r="U38" s="45"/>
      <c r="V38" s="4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</row>
    <row r="39" spans="1:67" s="24" customFormat="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7"/>
      <c r="N39" s="5"/>
      <c r="O39" s="76"/>
      <c r="R39" s="5"/>
      <c r="S39" s="5"/>
      <c r="T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spans="1:67" s="24" customFormat="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7"/>
      <c r="N40" s="5"/>
      <c r="O40" s="76"/>
      <c r="R40" s="5"/>
      <c r="S40" s="5"/>
      <c r="T40" s="5"/>
      <c r="AH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</row>
    <row r="41" spans="1:67" s="24" customFormat="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7"/>
      <c r="N41" s="5"/>
      <c r="O41" s="76"/>
      <c r="R41" s="5"/>
      <c r="S41" s="5"/>
      <c r="T41" s="5"/>
      <c r="AH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</row>
    <row r="42" spans="1:67" s="24" customFormat="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7"/>
      <c r="N42" s="5"/>
      <c r="O42" s="76"/>
      <c r="R42" s="5"/>
      <c r="S42" s="5"/>
      <c r="T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</row>
    <row r="43" spans="1:67" s="24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7"/>
      <c r="N43" s="5"/>
      <c r="O43" s="5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</row>
    <row r="44" spans="1:67" s="24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7"/>
      <c r="N44" s="5"/>
      <c r="O44" s="5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</row>
    <row r="45" spans="1:67" s="24" customFormat="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7"/>
      <c r="N45" s="5"/>
      <c r="O45" s="5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</row>
    <row r="46" spans="1:67" s="24" customFormat="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7"/>
      <c r="N46" s="5"/>
      <c r="O46" s="5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</row>
    <row r="47" spans="1:67" s="24" customFormat="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7"/>
      <c r="N47" s="5"/>
      <c r="O47" s="5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</row>
    <row r="48" spans="1:67" s="24" customFormat="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7"/>
      <c r="N48" s="5"/>
      <c r="O48" s="5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</row>
    <row r="49" spans="1:67" s="24" customFormat="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7"/>
      <c r="N49" s="5"/>
      <c r="O49" s="5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1:67" s="24" customFormat="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7"/>
      <c r="N50" s="5"/>
      <c r="O50" s="5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s="24" customFormat="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7"/>
      <c r="N51" s="5"/>
      <c r="O51" s="5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</row>
    <row r="52" spans="1:67" s="24" customFormat="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7"/>
      <c r="N52" s="5"/>
      <c r="O52" s="5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</row>
    <row r="53" spans="1:67" s="24" customFormat="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7"/>
      <c r="N53" s="5"/>
      <c r="O53" s="5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s="24" customFormat="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7"/>
      <c r="N54" s="5"/>
      <c r="O54" s="5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</row>
    <row r="55" spans="1:67" s="24" customFormat="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7"/>
      <c r="N55" s="5"/>
      <c r="O55" s="5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</row>
    <row r="56" spans="1:67" s="24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7"/>
      <c r="N56" s="5"/>
      <c r="O56" s="5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</row>
    <row r="57" spans="1:67" s="24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7"/>
      <c r="N57" s="5"/>
      <c r="O57" s="5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</row>
    <row r="58" spans="1:67" s="24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7"/>
      <c r="N58" s="5"/>
      <c r="O58" s="5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</row>
    <row r="59" spans="1:67" s="24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7"/>
      <c r="N59" s="5"/>
      <c r="O59" s="5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s="24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7"/>
      <c r="N60" s="5"/>
      <c r="O60" s="5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</row>
    <row r="61" spans="1:67" s="24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7"/>
      <c r="N61" s="5"/>
      <c r="O61" s="5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</row>
    <row r="62" spans="1:67" s="24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7"/>
      <c r="N62" s="5"/>
      <c r="O62" s="5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</row>
    <row r="63" spans="1:67" s="24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7"/>
      <c r="N63" s="5"/>
      <c r="O63" s="5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</row>
    <row r="64" spans="1:67" s="24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7"/>
      <c r="N64" s="5"/>
      <c r="O64" s="5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</row>
    <row r="65" spans="1:67" s="24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7"/>
      <c r="N65" s="5"/>
      <c r="O65" s="5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</row>
    <row r="66" spans="1:67" s="24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7"/>
      <c r="N66" s="5"/>
      <c r="O66" s="5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</row>
    <row r="67" spans="1:67" s="24" customFormat="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7"/>
      <c r="N67" s="5"/>
      <c r="O67" s="5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</row>
    <row r="68" spans="1:67" s="24" customFormat="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7"/>
      <c r="N68" s="5"/>
      <c r="O68" s="5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</row>
    <row r="69" spans="1:67" s="24" customFormat="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7"/>
      <c r="N69" s="5"/>
      <c r="O69" s="5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</row>
    <row r="70" spans="1:67" s="24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7"/>
      <c r="N70" s="5"/>
      <c r="O70" s="5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</row>
    <row r="71" spans="1:67" s="24" customFormat="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7"/>
      <c r="N71" s="5"/>
      <c r="O71" s="5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</row>
    <row r="72" spans="1:67" s="24" customFormat="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7"/>
      <c r="N72" s="5"/>
      <c r="O72" s="5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</row>
    <row r="73" spans="1:67" s="24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7"/>
      <c r="N73" s="5"/>
      <c r="O73" s="5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</row>
    <row r="74" spans="1:67" s="24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7"/>
      <c r="N74" s="5"/>
      <c r="O74" s="5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</row>
    <row r="75" spans="1:67" s="24" customFormat="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7"/>
      <c r="N75" s="5"/>
      <c r="O75" s="5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</row>
    <row r="76" spans="1:67" s="24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7"/>
      <c r="N76" s="5"/>
      <c r="O76" s="5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</row>
    <row r="77" spans="1:67" s="24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7"/>
      <c r="N77" s="5"/>
      <c r="O77" s="5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</row>
    <row r="78" spans="1:67" s="24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7"/>
      <c r="N78" s="5"/>
      <c r="O78" s="5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</row>
    <row r="79" spans="1:67" s="24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7"/>
      <c r="N79" s="5"/>
      <c r="O79" s="5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</row>
    <row r="80" spans="1:67" s="24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7"/>
      <c r="N80" s="5"/>
      <c r="O80" s="5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</row>
    <row r="81" spans="1:67" s="24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7"/>
      <c r="N81" s="5"/>
      <c r="O81" s="5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</row>
    <row r="82" spans="1:67" s="24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7"/>
      <c r="N82" s="5"/>
      <c r="O82" s="5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</row>
    <row r="83" spans="1:67" s="24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7"/>
      <c r="N83" s="5"/>
      <c r="O83" s="5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</row>
    <row r="84" spans="1:67" s="24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7"/>
      <c r="N84" s="5"/>
      <c r="O84" s="5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</row>
    <row r="85" spans="1:67" s="24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7"/>
      <c r="N85" s="5"/>
      <c r="O85" s="57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</row>
    <row r="86" spans="1:67" s="24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7"/>
      <c r="N86" s="5"/>
      <c r="O86" s="57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</row>
    <row r="87" spans="1:67" s="24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7"/>
      <c r="N87" s="5"/>
      <c r="O87" s="57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</row>
    <row r="88" spans="1:67" s="24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7"/>
      <c r="N88" s="5"/>
      <c r="O88" s="57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</row>
    <row r="89" spans="1:67" s="24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7"/>
      <c r="N89" s="5"/>
      <c r="O89" s="57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</row>
    <row r="90" spans="1:67" s="24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7"/>
      <c r="N90" s="5"/>
      <c r="O90" s="57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</row>
    <row r="91" spans="1:67" s="24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7"/>
      <c r="N91" s="5"/>
      <c r="O91" s="57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</row>
    <row r="92" spans="1:67" s="24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7"/>
      <c r="N92" s="5"/>
      <c r="O92" s="57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</row>
    <row r="93" spans="1:67" s="24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7"/>
      <c r="N93" s="5"/>
      <c r="O93" s="57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</row>
    <row r="94" spans="1:67" s="24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7"/>
      <c r="N94" s="5"/>
      <c r="O94" s="57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</row>
    <row r="95" spans="1:67" s="24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7"/>
      <c r="N95" s="5"/>
      <c r="O95" s="57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</row>
    <row r="96" spans="1:67" s="24" customFormat="1" ht="12.75">
      <c r="A96" s="5"/>
      <c r="B96" s="5"/>
      <c r="C96" s="5"/>
      <c r="D96" s="5"/>
      <c r="E96" s="5"/>
      <c r="F96" s="5"/>
      <c r="G96" s="5"/>
      <c r="H96" s="5"/>
      <c r="I96" s="5"/>
      <c r="J96"/>
      <c r="K96" s="5"/>
      <c r="L96" s="5"/>
      <c r="M96" s="57"/>
      <c r="N96" s="5"/>
      <c r="O96" s="57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</row>
  </sheetData>
  <mergeCells count="61">
    <mergeCell ref="AI17:AK17"/>
    <mergeCell ref="AI18:AK18"/>
    <mergeCell ref="AO17:AQ17"/>
    <mergeCell ref="AO18:AQ18"/>
    <mergeCell ref="AL17:AN17"/>
    <mergeCell ref="AL18:AN18"/>
    <mergeCell ref="AU17:AW17"/>
    <mergeCell ref="AU18:AW18"/>
    <mergeCell ref="AR17:AT17"/>
    <mergeCell ref="AR18:AT18"/>
    <mergeCell ref="BM17:BO17"/>
    <mergeCell ref="BM18:BO18"/>
    <mergeCell ref="AX17:AZ17"/>
    <mergeCell ref="AX18:AZ18"/>
    <mergeCell ref="BG17:BI17"/>
    <mergeCell ref="BG18:BI18"/>
    <mergeCell ref="BJ17:BL17"/>
    <mergeCell ref="BJ18:BL18"/>
    <mergeCell ref="BA18:BC18"/>
    <mergeCell ref="BD18:BF18"/>
    <mergeCell ref="B32:J32"/>
    <mergeCell ref="B18:J18"/>
    <mergeCell ref="K18:P18"/>
    <mergeCell ref="Q17:S17"/>
    <mergeCell ref="Q18:S18"/>
    <mergeCell ref="B28:J28"/>
    <mergeCell ref="B29:J29"/>
    <mergeCell ref="B30:J30"/>
    <mergeCell ref="B31:J31"/>
    <mergeCell ref="B20:J20"/>
    <mergeCell ref="B25:J25"/>
    <mergeCell ref="B26:J26"/>
    <mergeCell ref="B27:J27"/>
    <mergeCell ref="T17:V17"/>
    <mergeCell ref="B21:J21"/>
    <mergeCell ref="B22:J22"/>
    <mergeCell ref="B23:J23"/>
    <mergeCell ref="B24:J24"/>
    <mergeCell ref="T18:V18"/>
    <mergeCell ref="K17:P17"/>
    <mergeCell ref="W18:Y18"/>
    <mergeCell ref="Z18:AB18"/>
    <mergeCell ref="AC18:AE18"/>
    <mergeCell ref="AF18:AH18"/>
    <mergeCell ref="BA17:BC17"/>
    <mergeCell ref="BD17:BF17"/>
    <mergeCell ref="J10:S10"/>
    <mergeCell ref="J11:L11"/>
    <mergeCell ref="J12:S12"/>
    <mergeCell ref="J13:S13"/>
    <mergeCell ref="W17:Y17"/>
    <mergeCell ref="Z17:AB17"/>
    <mergeCell ref="AC17:AE17"/>
    <mergeCell ref="AF17:AH17"/>
    <mergeCell ref="A6:E6"/>
    <mergeCell ref="J8:S8"/>
    <mergeCell ref="J9:S9"/>
    <mergeCell ref="A1:Q1"/>
    <mergeCell ref="A2:Q2"/>
    <mergeCell ref="A3:Q3"/>
    <mergeCell ref="A4:Q4"/>
  </mergeCells>
  <printOptions/>
  <pageMargins left="0.75" right="0.75" top="1" bottom="1" header="0" footer="0"/>
  <pageSetup fitToWidth="2" fitToHeight="1" horizontalDpi="600" verticalDpi="600" orientation="landscape" paperSize="124" scale="64" r:id="rId5"/>
  <drawing r:id="rId4"/>
  <legacyDrawing r:id="rId3"/>
  <oleObjects>
    <oleObject progId="" shapeId="825802" r:id="rId1"/>
    <oleObject progId="" shapeId="139668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2007-08-10T22:08:35Z</cp:lastPrinted>
  <dcterms:created xsi:type="dcterms:W3CDTF">2005-09-05T18:56:16Z</dcterms:created>
  <dcterms:modified xsi:type="dcterms:W3CDTF">2007-08-10T22:08:40Z</dcterms:modified>
  <cp:category/>
  <cp:version/>
  <cp:contentType/>
  <cp:contentStatus/>
</cp:coreProperties>
</file>