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25-05" sheetId="1" r:id="rId1"/>
  </sheets>
  <definedNames>
    <definedName name="_xlnm.Print_Area" localSheetId="0">'Tabla 25-05'!$B$1:$V$41</definedName>
  </definedNames>
  <calcPr fullCalcOnLoad="1"/>
</workbook>
</file>

<file path=xl/sharedStrings.xml><?xml version="1.0" encoding="utf-8"?>
<sst xmlns="http://schemas.openxmlformats.org/spreadsheetml/2006/main" count="92" uniqueCount="92">
  <si>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</si>
  <si>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</si>
  <si>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</si>
  <si>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</si>
  <si>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</si>
  <si>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</si>
  <si>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</si>
  <si>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</si>
  <si>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</si>
  <si>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</si>
  <si>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</si>
  <si>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</si>
  <si>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PEA</t>
  </si>
  <si>
    <t>POB_OCUP</t>
  </si>
  <si>
    <t>OFICINA</t>
  </si>
  <si>
    <t>NO_CALIF</t>
  </si>
  <si>
    <t>ARMADAS</t>
  </si>
  <si>
    <t>TÉCNICOS</t>
  </si>
  <si>
    <t>P_EJECLEG</t>
  </si>
  <si>
    <t>P_PROFCIEN</t>
  </si>
  <si>
    <t>P_TECNICOS</t>
  </si>
  <si>
    <t>P_OFICINA</t>
  </si>
  <si>
    <t>P_SERV_COM</t>
  </si>
  <si>
    <t>P_AGRIC_PS</t>
  </si>
  <si>
    <t>P_ARTESANO</t>
  </si>
  <si>
    <t>P_OPERARIO</t>
  </si>
  <si>
    <t>P_ARMADAS</t>
  </si>
  <si>
    <t>P_NO_CALIF</t>
  </si>
  <si>
    <t xml:space="preserve"> </t>
  </si>
  <si>
    <t>Distribución del trabajo por Ocupación</t>
  </si>
  <si>
    <t>Indicador</t>
  </si>
  <si>
    <t>Porcentajes por ocupación</t>
  </si>
  <si>
    <t>Número de Personas</t>
  </si>
  <si>
    <t xml:space="preserve">Instituto Nacional de Estadística,  XI Censo de Población y VI de Habitación </t>
  </si>
  <si>
    <t>23a Población Económicamente Activa</t>
  </si>
  <si>
    <t>23b Población Ocupada</t>
  </si>
  <si>
    <t>25a Miembros del poder ejecutivo y legislativo</t>
  </si>
  <si>
    <t>25b Profesionales, científicos e intelectuales</t>
  </si>
  <si>
    <t>25c Técnicos profesionales de nivel medio</t>
  </si>
  <si>
    <t>25d Empleados de oficina</t>
  </si>
  <si>
    <t>25e Trabajadores de los servicios y vendedores de comercios y mercados</t>
  </si>
  <si>
    <t>25f Agricultores y trabajadores calificados agropecuarios y pesca</t>
  </si>
  <si>
    <t>25g Oficiales, operarios y artesanos de artes mecánicas y de otros oficios</t>
  </si>
  <si>
    <t>25h Operarios de instalaciones y máquinas y montadores</t>
  </si>
  <si>
    <t>25i Trabajadores no calificados</t>
  </si>
  <si>
    <t>25j Fuerzas armadas</t>
  </si>
  <si>
    <t>25k Porcentaje de miembros del poder ejecutivo y legislativo</t>
  </si>
  <si>
    <t>25l Porcentaje de profesionales, cientifícos e intelectuales</t>
  </si>
  <si>
    <t>25m Porcentaje de técnicos profesionales de nivel medio</t>
  </si>
  <si>
    <t>25n Porcentaje de empleados de oficina</t>
  </si>
  <si>
    <t>25o Porcentaje de trabajadores de los servicios y vendedores de comercios y mercados</t>
  </si>
  <si>
    <t>25p Porcentaje de agricultores y trabajodores calificados agrapecuarios y pesqueros</t>
  </si>
  <si>
    <t>25q Porcentaje de oficiales, operarios y artesanos de artes mecánicas y de otros oficios</t>
  </si>
  <si>
    <t>25r Porcentaje de operarios de instalaciones y máquinas y montadores</t>
  </si>
  <si>
    <t>25s Porcentaje de trabajadores no calificados</t>
  </si>
  <si>
    <t>EJEC_LEGIS</t>
  </si>
  <si>
    <t>PROF_CIENT</t>
  </si>
  <si>
    <t>SERV_COMER</t>
  </si>
  <si>
    <t>P_AGRO_PSC</t>
  </si>
  <si>
    <t>ARTESANOS</t>
  </si>
  <si>
    <t>OPERARIOS</t>
  </si>
  <si>
    <t>25t Porcentaje en Fuerzas armadas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</si>
  <si>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</si>
  <si>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</si>
  <si>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</si>
  <si>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</si>
  <si>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</si>
  <si>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</si>
  <si>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</si>
  <si>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</si>
  <si>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</si>
  <si>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</si>
  <si>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</si>
  <si>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</si>
  <si>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La Nueva Concepcion</t>
  </si>
  <si>
    <t>Departamento de Escuintla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</si>
  <si>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</si>
  <si>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</si>
  <si>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</si>
  <si>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</si>
  <si>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</si>
  <si>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</si>
  <si>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</si>
  <si>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</si>
  <si>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</si>
  <si>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</si>
  <si>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</si>
  <si>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</si>
  <si>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</si>
  <si>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</si>
  <si>
    <t>25 - 05</t>
  </si>
  <si>
    <t>Municipios del Departamento de Escuintla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</si>
</sst>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164" fontId="0" fillId="3" borderId="1" xfId="0" applyNumberFormat="1" applyFont="1" applyFill="1" applyBorder="1" applyAlignment="1">
      <alignment horizontal="right"/>
    </xf>
    <xf numFmtId="164" fontId="0" fillId="3" borderId="10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76200</xdr:rowOff>
    </xdr:from>
    <xdr:to>
      <xdr:col>10</xdr:col>
      <xdr:colOff>952500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tabSelected="1" workbookViewId="0" topLeftCell="A1">
      <selection activeCell="F17" sqref="F17"/>
    </sheetView>
  </sheetViews>
  <sheetFormatPr defaultColWidth="11.421875" defaultRowHeight="12.75"/>
  <cols>
    <col min="1" max="1" width="3.28125" style="0" customWidth="1"/>
    <col min="7" max="7" width="13.28125" style="0" customWidth="1"/>
    <col min="8" max="8" width="15.00390625" style="0" bestFit="1" customWidth="1"/>
    <col min="9" max="9" width="13.140625" style="0" bestFit="1" customWidth="1"/>
    <col min="10" max="10" width="14.7109375" style="0" customWidth="1"/>
    <col min="11" max="11" width="15.7109375" style="0" customWidth="1"/>
    <col min="12" max="12" width="14.7109375" style="0" customWidth="1"/>
    <col min="13" max="13" width="10.28125" style="0" customWidth="1"/>
    <col min="14" max="14" width="9.7109375" style="0" bestFit="1" customWidth="1"/>
    <col min="15" max="15" width="12.140625" style="0" customWidth="1"/>
    <col min="16" max="16" width="12.7109375" style="0" customWidth="1"/>
    <col min="17" max="17" width="16.57421875" style="0" customWidth="1"/>
    <col min="18" max="18" width="14.28125" style="0" bestFit="1" customWidth="1"/>
  </cols>
  <sheetData>
    <row r="1" spans="2:18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2.75">
      <c r="B6" s="45" t="s">
        <v>4</v>
      </c>
      <c r="C6" s="46"/>
      <c r="D6" s="4"/>
      <c r="E6" s="20" t="s">
        <v>90</v>
      </c>
      <c r="F6" s="5"/>
      <c r="G6" s="3"/>
      <c r="H6" s="6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1" s="14" customFormat="1" ht="12">
      <c r="A8" s="14" t="s">
        <v>28</v>
      </c>
      <c r="B8" s="21" t="s">
        <v>5</v>
      </c>
      <c r="C8" s="22"/>
      <c r="D8" s="22" t="s">
        <v>29</v>
      </c>
      <c r="E8" s="22"/>
      <c r="F8" s="22"/>
      <c r="G8" s="22"/>
      <c r="H8" s="22"/>
      <c r="I8" s="22"/>
      <c r="J8" s="22"/>
      <c r="K8" s="23"/>
    </row>
    <row r="9" spans="2:11" s="15" customFormat="1" ht="12">
      <c r="B9" s="24" t="s">
        <v>30</v>
      </c>
      <c r="C9" s="25"/>
      <c r="D9" s="25" t="s">
        <v>31</v>
      </c>
      <c r="E9" s="25"/>
      <c r="F9" s="25"/>
      <c r="G9" s="25"/>
      <c r="H9" s="25"/>
      <c r="I9" s="25"/>
      <c r="J9" s="25"/>
      <c r="K9" s="26"/>
    </row>
    <row r="10" spans="2:11" s="14" customFormat="1" ht="12">
      <c r="B10" s="27" t="s">
        <v>6</v>
      </c>
      <c r="C10" s="28"/>
      <c r="D10" s="28" t="s">
        <v>91</v>
      </c>
      <c r="E10" s="28"/>
      <c r="F10" s="28"/>
      <c r="G10" s="28"/>
      <c r="H10" s="28"/>
      <c r="I10" s="28"/>
      <c r="J10" s="28"/>
      <c r="K10" s="29"/>
    </row>
    <row r="11" spans="2:11" s="14" customFormat="1" ht="12">
      <c r="B11" s="27" t="s">
        <v>7</v>
      </c>
      <c r="C11" s="28"/>
      <c r="D11" s="48">
        <v>2002</v>
      </c>
      <c r="E11" s="48"/>
      <c r="F11" s="48"/>
      <c r="G11" s="28"/>
      <c r="H11" s="28"/>
      <c r="I11" s="28"/>
      <c r="J11" s="28"/>
      <c r="K11" s="29"/>
    </row>
    <row r="12" spans="2:11" s="14" customFormat="1" ht="12">
      <c r="B12" s="27" t="s">
        <v>8</v>
      </c>
      <c r="C12" s="28"/>
      <c r="D12" s="28" t="s">
        <v>32</v>
      </c>
      <c r="E12" s="28"/>
      <c r="F12" s="28"/>
      <c r="G12" s="28"/>
      <c r="H12" s="28"/>
      <c r="I12" s="28"/>
      <c r="J12" s="28"/>
      <c r="K12" s="29"/>
    </row>
    <row r="13" spans="2:11" s="14" customFormat="1" ht="12">
      <c r="B13" s="30" t="s">
        <v>9</v>
      </c>
      <c r="C13" s="31"/>
      <c r="D13" s="31" t="s">
        <v>33</v>
      </c>
      <c r="E13" s="31"/>
      <c r="F13" s="31"/>
      <c r="G13" s="31"/>
      <c r="H13" s="31"/>
      <c r="I13" s="31"/>
      <c r="J13" s="31"/>
      <c r="K13" s="32"/>
    </row>
    <row r="14" spans="2:18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7"/>
      <c r="P14" s="3"/>
      <c r="Q14" s="3"/>
      <c r="R14" s="3"/>
    </row>
    <row r="15" spans="2:18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2.75">
      <c r="B16" s="8"/>
      <c r="C16" s="8"/>
      <c r="D16" s="8"/>
      <c r="E16" s="8"/>
      <c r="F16" s="8"/>
      <c r="G16" s="8"/>
      <c r="H16" s="8"/>
      <c r="I16" s="9"/>
      <c r="J16" s="10"/>
      <c r="K16" s="10"/>
      <c r="L16" s="10"/>
      <c r="M16" s="10"/>
      <c r="N16" s="10"/>
      <c r="O16" s="10"/>
      <c r="P16" s="10"/>
      <c r="Q16" s="10"/>
      <c r="R16" s="10"/>
    </row>
    <row r="17" spans="2:22" ht="36" customHeight="1">
      <c r="B17" s="11"/>
      <c r="C17" s="11"/>
      <c r="D17" s="11"/>
      <c r="E17" s="11"/>
      <c r="F17" s="11"/>
      <c r="G17" s="11"/>
      <c r="H17" s="12"/>
      <c r="I17" s="18" t="s">
        <v>62</v>
      </c>
      <c r="J17" s="18" t="s">
        <v>63</v>
      </c>
      <c r="K17" s="18" t="s">
        <v>64</v>
      </c>
      <c r="L17" s="18" t="s">
        <v>65</v>
      </c>
      <c r="M17" s="18" t="s">
        <v>66</v>
      </c>
      <c r="N17" s="18" t="s">
        <v>67</v>
      </c>
      <c r="O17" s="18" t="s">
        <v>68</v>
      </c>
      <c r="P17" s="18" t="s">
        <v>69</v>
      </c>
      <c r="Q17" s="18" t="s">
        <v>70</v>
      </c>
      <c r="R17" s="18" t="s">
        <v>71</v>
      </c>
      <c r="S17" s="18" t="s">
        <v>72</v>
      </c>
      <c r="T17" s="18" t="s">
        <v>73</v>
      </c>
      <c r="U17" s="18" t="s">
        <v>74</v>
      </c>
      <c r="V17" s="18" t="s">
        <v>75</v>
      </c>
    </row>
    <row r="18" spans="2:22" ht="12.75" customHeight="1">
      <c r="B18" s="47" t="s">
        <v>10</v>
      </c>
      <c r="C18" s="47"/>
      <c r="D18" s="47"/>
      <c r="E18" s="47"/>
      <c r="F18" s="47"/>
      <c r="G18" s="47"/>
      <c r="H18" s="33" t="s">
        <v>11</v>
      </c>
      <c r="I18" s="19" t="s">
        <v>76</v>
      </c>
      <c r="J18" s="19" t="s">
        <v>77</v>
      </c>
      <c r="K18" s="19" t="s">
        <v>78</v>
      </c>
      <c r="L18" s="19" t="s">
        <v>79</v>
      </c>
      <c r="M18" s="19" t="s">
        <v>80</v>
      </c>
      <c r="N18" s="19" t="s">
        <v>81</v>
      </c>
      <c r="O18" s="19" t="s">
        <v>82</v>
      </c>
      <c r="P18" s="19" t="s">
        <v>83</v>
      </c>
      <c r="Q18" s="19" t="s">
        <v>84</v>
      </c>
      <c r="R18" s="19" t="s">
        <v>85</v>
      </c>
      <c r="S18" s="19" t="s">
        <v>86</v>
      </c>
      <c r="T18" s="19" t="s">
        <v>87</v>
      </c>
      <c r="U18" s="19" t="s">
        <v>88</v>
      </c>
      <c r="V18" s="19" t="s">
        <v>89</v>
      </c>
    </row>
    <row r="19" spans="2:18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22" s="16" customFormat="1" ht="12.75" customHeight="1">
      <c r="B20" s="42" t="s">
        <v>34</v>
      </c>
      <c r="C20" s="43"/>
      <c r="D20" s="43"/>
      <c r="E20" s="43"/>
      <c r="F20" s="43"/>
      <c r="G20" s="44"/>
      <c r="H20" s="34" t="s">
        <v>12</v>
      </c>
      <c r="I20" s="39">
        <v>41138</v>
      </c>
      <c r="J20" s="39">
        <v>24900</v>
      </c>
      <c r="K20" s="39">
        <v>5410</v>
      </c>
      <c r="L20" s="39">
        <v>4065</v>
      </c>
      <c r="M20" s="39">
        <v>8672</v>
      </c>
      <c r="N20" s="39">
        <v>14911</v>
      </c>
      <c r="O20" s="39">
        <v>14141</v>
      </c>
      <c r="P20" s="39">
        <v>3264</v>
      </c>
      <c r="Q20" s="39">
        <v>13660</v>
      </c>
      <c r="R20" s="39">
        <v>3440</v>
      </c>
      <c r="S20" s="39">
        <v>12005</v>
      </c>
      <c r="T20" s="39">
        <v>4229</v>
      </c>
      <c r="U20" s="39">
        <v>4229</v>
      </c>
      <c r="V20" s="40">
        <f>SUM(I20:U20)</f>
        <v>154064</v>
      </c>
    </row>
    <row r="21" spans="2:22" s="3" customFormat="1" ht="12.75" customHeight="1">
      <c r="B21" s="42" t="s">
        <v>35</v>
      </c>
      <c r="C21" s="43"/>
      <c r="D21" s="43"/>
      <c r="E21" s="43"/>
      <c r="F21" s="43"/>
      <c r="G21" s="44"/>
      <c r="H21" s="34" t="s">
        <v>13</v>
      </c>
      <c r="I21" s="39">
        <v>40558</v>
      </c>
      <c r="J21" s="39">
        <v>24524</v>
      </c>
      <c r="K21" s="39">
        <v>5323</v>
      </c>
      <c r="L21" s="39">
        <v>4017</v>
      </c>
      <c r="M21" s="39">
        <v>8534</v>
      </c>
      <c r="N21" s="39">
        <v>14838</v>
      </c>
      <c r="O21" s="39">
        <v>14045</v>
      </c>
      <c r="P21" s="39">
        <v>3240</v>
      </c>
      <c r="Q21" s="39">
        <v>13495</v>
      </c>
      <c r="R21" s="39">
        <v>3387</v>
      </c>
      <c r="S21" s="39">
        <v>11854</v>
      </c>
      <c r="T21" s="39">
        <v>4218</v>
      </c>
      <c r="U21" s="39">
        <v>17467</v>
      </c>
      <c r="V21" s="40">
        <f>SUM(I21:U21)</f>
        <v>165500</v>
      </c>
    </row>
    <row r="22" spans="2:22" s="3" customFormat="1" ht="12.75">
      <c r="B22" s="41" t="s">
        <v>36</v>
      </c>
      <c r="C22" s="41"/>
      <c r="D22" s="41"/>
      <c r="E22" s="41"/>
      <c r="F22" s="41"/>
      <c r="G22" s="41"/>
      <c r="H22" s="35" t="s">
        <v>55</v>
      </c>
      <c r="I22" s="36">
        <v>796</v>
      </c>
      <c r="J22" s="36">
        <v>385</v>
      </c>
      <c r="K22" s="36">
        <v>86</v>
      </c>
      <c r="L22" s="36">
        <v>73</v>
      </c>
      <c r="M22" s="36">
        <v>85</v>
      </c>
      <c r="N22" s="36">
        <v>182</v>
      </c>
      <c r="O22" s="36">
        <v>131</v>
      </c>
      <c r="P22" s="37">
        <v>37</v>
      </c>
      <c r="Q22" s="36">
        <v>143</v>
      </c>
      <c r="R22" s="36">
        <v>45</v>
      </c>
      <c r="S22" s="36">
        <v>147</v>
      </c>
      <c r="T22" s="36">
        <v>22</v>
      </c>
      <c r="U22" s="36">
        <v>88</v>
      </c>
      <c r="V22" s="40">
        <f aca="true" t="shared" si="0" ref="V22:V31">SUM(I22:U22)</f>
        <v>2220</v>
      </c>
    </row>
    <row r="23" spans="2:22" s="3" customFormat="1" ht="12.75">
      <c r="B23" s="41" t="s">
        <v>37</v>
      </c>
      <c r="C23" s="41"/>
      <c r="D23" s="41"/>
      <c r="E23" s="41"/>
      <c r="F23" s="41"/>
      <c r="G23" s="41"/>
      <c r="H23" s="35" t="s">
        <v>56</v>
      </c>
      <c r="I23" s="36">
        <v>795</v>
      </c>
      <c r="J23" s="36">
        <v>301</v>
      </c>
      <c r="K23" s="36">
        <v>43</v>
      </c>
      <c r="L23" s="36">
        <v>50</v>
      </c>
      <c r="M23" s="36">
        <v>38</v>
      </c>
      <c r="N23" s="36">
        <v>183</v>
      </c>
      <c r="O23" s="36">
        <v>47</v>
      </c>
      <c r="P23" s="37">
        <v>6</v>
      </c>
      <c r="Q23" s="36">
        <v>142</v>
      </c>
      <c r="R23" s="36">
        <v>26</v>
      </c>
      <c r="S23" s="36">
        <v>191</v>
      </c>
      <c r="T23" s="36">
        <v>21</v>
      </c>
      <c r="U23" s="36">
        <v>83</v>
      </c>
      <c r="V23" s="40">
        <f t="shared" si="0"/>
        <v>1926</v>
      </c>
    </row>
    <row r="24" spans="2:22" s="3" customFormat="1" ht="12.75">
      <c r="B24" s="41" t="s">
        <v>38</v>
      </c>
      <c r="C24" s="41"/>
      <c r="D24" s="41"/>
      <c r="E24" s="41"/>
      <c r="F24" s="41"/>
      <c r="G24" s="41"/>
      <c r="H24" s="35" t="s">
        <v>17</v>
      </c>
      <c r="I24" s="36">
        <v>2578</v>
      </c>
      <c r="J24" s="36">
        <v>1218</v>
      </c>
      <c r="K24" s="36">
        <v>175</v>
      </c>
      <c r="L24" s="36">
        <v>186</v>
      </c>
      <c r="M24" s="36">
        <v>150</v>
      </c>
      <c r="N24" s="36">
        <v>583</v>
      </c>
      <c r="O24" s="36">
        <v>331</v>
      </c>
      <c r="P24" s="37">
        <v>39</v>
      </c>
      <c r="Q24" s="36">
        <v>409</v>
      </c>
      <c r="R24" s="36">
        <v>81</v>
      </c>
      <c r="S24" s="36">
        <v>504</v>
      </c>
      <c r="T24" s="36">
        <v>94</v>
      </c>
      <c r="U24" s="36">
        <v>351</v>
      </c>
      <c r="V24" s="40">
        <f t="shared" si="0"/>
        <v>6699</v>
      </c>
    </row>
    <row r="25" spans="2:22" s="3" customFormat="1" ht="12.75">
      <c r="B25" s="41" t="s">
        <v>39</v>
      </c>
      <c r="C25" s="41"/>
      <c r="D25" s="41"/>
      <c r="E25" s="41"/>
      <c r="F25" s="41"/>
      <c r="G25" s="41"/>
      <c r="H25" s="35" t="s">
        <v>14</v>
      </c>
      <c r="I25" s="36">
        <v>2311</v>
      </c>
      <c r="J25" s="36">
        <v>966</v>
      </c>
      <c r="K25" s="36">
        <v>134</v>
      </c>
      <c r="L25" s="36">
        <v>149</v>
      </c>
      <c r="M25" s="36">
        <v>163</v>
      </c>
      <c r="N25" s="36">
        <v>574</v>
      </c>
      <c r="O25" s="36">
        <v>307</v>
      </c>
      <c r="P25" s="37">
        <v>28</v>
      </c>
      <c r="Q25" s="36">
        <v>583</v>
      </c>
      <c r="R25" s="36">
        <v>107</v>
      </c>
      <c r="S25" s="36">
        <v>344</v>
      </c>
      <c r="T25" s="36">
        <v>67</v>
      </c>
      <c r="U25" s="36">
        <v>176</v>
      </c>
      <c r="V25" s="40">
        <f t="shared" si="0"/>
        <v>5909</v>
      </c>
    </row>
    <row r="26" spans="2:22" s="3" customFormat="1" ht="12.75">
      <c r="B26" s="41" t="s">
        <v>40</v>
      </c>
      <c r="C26" s="41"/>
      <c r="D26" s="41"/>
      <c r="E26" s="41"/>
      <c r="F26" s="41"/>
      <c r="G26" s="41"/>
      <c r="H26" s="35" t="s">
        <v>57</v>
      </c>
      <c r="I26" s="36">
        <v>5947</v>
      </c>
      <c r="J26" s="36">
        <v>2654</v>
      </c>
      <c r="K26" s="36">
        <v>474</v>
      </c>
      <c r="L26" s="36">
        <v>457</v>
      </c>
      <c r="M26" s="36">
        <v>704</v>
      </c>
      <c r="N26" s="36">
        <v>1611</v>
      </c>
      <c r="O26" s="36">
        <v>1349</v>
      </c>
      <c r="P26" s="37">
        <v>126</v>
      </c>
      <c r="Q26" s="36">
        <v>1684</v>
      </c>
      <c r="R26" s="36">
        <v>366</v>
      </c>
      <c r="S26" s="36">
        <v>1311</v>
      </c>
      <c r="T26" s="36">
        <v>245</v>
      </c>
      <c r="U26" s="36">
        <v>1071</v>
      </c>
      <c r="V26" s="40">
        <f t="shared" si="0"/>
        <v>17999</v>
      </c>
    </row>
    <row r="27" spans="2:22" s="3" customFormat="1" ht="12.75">
      <c r="B27" s="41" t="s">
        <v>41</v>
      </c>
      <c r="C27" s="41"/>
      <c r="D27" s="41"/>
      <c r="E27" s="41"/>
      <c r="F27" s="41"/>
      <c r="G27" s="41"/>
      <c r="H27" s="35" t="s">
        <v>58</v>
      </c>
      <c r="I27" s="36">
        <v>1242</v>
      </c>
      <c r="J27" s="36">
        <v>976</v>
      </c>
      <c r="K27" s="36">
        <v>390</v>
      </c>
      <c r="L27" s="36">
        <v>236</v>
      </c>
      <c r="M27" s="36">
        <v>712</v>
      </c>
      <c r="N27" s="36">
        <v>670</v>
      </c>
      <c r="O27" s="36">
        <v>1273</v>
      </c>
      <c r="P27" s="37">
        <v>504</v>
      </c>
      <c r="Q27" s="36">
        <v>1377</v>
      </c>
      <c r="R27" s="36">
        <v>583</v>
      </c>
      <c r="S27" s="36">
        <v>943</v>
      </c>
      <c r="T27" s="36">
        <v>822</v>
      </c>
      <c r="U27" s="36">
        <v>2136</v>
      </c>
      <c r="V27" s="40">
        <f t="shared" si="0"/>
        <v>11864</v>
      </c>
    </row>
    <row r="28" spans="2:22" s="3" customFormat="1" ht="12.75">
      <c r="B28" s="41" t="s">
        <v>42</v>
      </c>
      <c r="C28" s="41"/>
      <c r="D28" s="41"/>
      <c r="E28" s="41"/>
      <c r="F28" s="41"/>
      <c r="G28" s="41"/>
      <c r="H28" s="35" t="s">
        <v>59</v>
      </c>
      <c r="I28" s="36">
        <v>10675</v>
      </c>
      <c r="J28" s="36">
        <v>5178</v>
      </c>
      <c r="K28" s="36">
        <v>608</v>
      </c>
      <c r="L28" s="36">
        <v>706</v>
      </c>
      <c r="M28" s="36">
        <v>1173</v>
      </c>
      <c r="N28" s="36">
        <v>2042</v>
      </c>
      <c r="O28" s="36">
        <v>1536</v>
      </c>
      <c r="P28" s="37">
        <v>237</v>
      </c>
      <c r="Q28" s="36">
        <v>3073</v>
      </c>
      <c r="R28" s="36">
        <v>717</v>
      </c>
      <c r="S28" s="36">
        <v>3720</v>
      </c>
      <c r="T28" s="36">
        <v>612</v>
      </c>
      <c r="U28" s="36">
        <v>1555</v>
      </c>
      <c r="V28" s="40">
        <f t="shared" si="0"/>
        <v>31832</v>
      </c>
    </row>
    <row r="29" spans="2:22" s="3" customFormat="1" ht="12.75">
      <c r="B29" s="41" t="s">
        <v>43</v>
      </c>
      <c r="C29" s="41"/>
      <c r="D29" s="41"/>
      <c r="E29" s="41"/>
      <c r="F29" s="41"/>
      <c r="G29" s="41"/>
      <c r="H29" s="35" t="s">
        <v>60</v>
      </c>
      <c r="I29" s="36">
        <v>4044</v>
      </c>
      <c r="J29" s="36">
        <v>2439</v>
      </c>
      <c r="K29" s="36">
        <v>591</v>
      </c>
      <c r="L29" s="36">
        <v>539</v>
      </c>
      <c r="M29" s="36">
        <v>879</v>
      </c>
      <c r="N29" s="36">
        <v>896</v>
      </c>
      <c r="O29" s="36">
        <v>1143</v>
      </c>
      <c r="P29" s="37">
        <v>125</v>
      </c>
      <c r="Q29" s="36">
        <v>775</v>
      </c>
      <c r="R29" s="36">
        <v>168</v>
      </c>
      <c r="S29" s="36">
        <v>1991</v>
      </c>
      <c r="T29" s="36">
        <v>432</v>
      </c>
      <c r="U29" s="36">
        <v>561</v>
      </c>
      <c r="V29" s="40">
        <f t="shared" si="0"/>
        <v>14583</v>
      </c>
    </row>
    <row r="30" spans="2:22" s="3" customFormat="1" ht="12.75">
      <c r="B30" s="41" t="s">
        <v>44</v>
      </c>
      <c r="C30" s="41"/>
      <c r="D30" s="41"/>
      <c r="E30" s="41"/>
      <c r="F30" s="41"/>
      <c r="G30" s="41"/>
      <c r="H30" s="35" t="s">
        <v>15</v>
      </c>
      <c r="I30" s="36">
        <v>12430</v>
      </c>
      <c r="J30" s="36">
        <v>10592</v>
      </c>
      <c r="K30" s="36">
        <v>2873</v>
      </c>
      <c r="L30" s="36">
        <v>1632</v>
      </c>
      <c r="M30" s="36">
        <v>4716</v>
      </c>
      <c r="N30" s="36">
        <v>8140</v>
      </c>
      <c r="O30" s="36">
        <v>7982</v>
      </c>
      <c r="P30" s="37">
        <v>2145</v>
      </c>
      <c r="Q30" s="36">
        <v>4662</v>
      </c>
      <c r="R30" s="36">
        <v>1318</v>
      </c>
      <c r="S30" s="36">
        <v>2782</v>
      </c>
      <c r="T30" s="36">
        <v>1906</v>
      </c>
      <c r="U30" s="36">
        <v>11464</v>
      </c>
      <c r="V30" s="40">
        <f t="shared" si="0"/>
        <v>72642</v>
      </c>
    </row>
    <row r="31" spans="2:22" s="3" customFormat="1" ht="12.75">
      <c r="B31" s="41" t="s">
        <v>45</v>
      </c>
      <c r="C31" s="41"/>
      <c r="D31" s="41"/>
      <c r="E31" s="41"/>
      <c r="F31" s="41"/>
      <c r="G31" s="41"/>
      <c r="H31" s="35" t="s">
        <v>16</v>
      </c>
      <c r="I31" s="36">
        <v>56</v>
      </c>
      <c r="J31" s="36">
        <v>40</v>
      </c>
      <c r="K31" s="36">
        <v>4</v>
      </c>
      <c r="L31" s="36">
        <v>6</v>
      </c>
      <c r="M31" s="36">
        <v>8</v>
      </c>
      <c r="N31" s="36">
        <v>2</v>
      </c>
      <c r="O31" s="36">
        <v>14</v>
      </c>
      <c r="P31" s="37">
        <v>0</v>
      </c>
      <c r="Q31" s="36">
        <v>737</v>
      </c>
      <c r="R31" s="36">
        <v>1</v>
      </c>
      <c r="S31" s="36">
        <v>5</v>
      </c>
      <c r="T31" s="36">
        <v>2</v>
      </c>
      <c r="U31" s="36">
        <v>15</v>
      </c>
      <c r="V31" s="40">
        <f t="shared" si="0"/>
        <v>890</v>
      </c>
    </row>
    <row r="32" spans="2:22" s="14" customFormat="1" ht="12.75">
      <c r="B32" s="42" t="s">
        <v>46</v>
      </c>
      <c r="C32" s="43"/>
      <c r="D32" s="43"/>
      <c r="E32" s="43"/>
      <c r="F32" s="43"/>
      <c r="G32" s="44"/>
      <c r="H32" s="35" t="s">
        <v>18</v>
      </c>
      <c r="I32" s="38">
        <f>SUM(I22/I21)*100</f>
        <v>1.9626214310370333</v>
      </c>
      <c r="J32" s="38">
        <f aca="true" t="shared" si="1" ref="J32:R32">SUM(J22/J21)*100</f>
        <v>1.5698907192953842</v>
      </c>
      <c r="K32" s="38">
        <f t="shared" si="1"/>
        <v>1.6156302836746195</v>
      </c>
      <c r="L32" s="38">
        <f t="shared" si="1"/>
        <v>1.817276574558128</v>
      </c>
      <c r="M32" s="38">
        <f t="shared" si="1"/>
        <v>0.9960159362549801</v>
      </c>
      <c r="N32" s="38">
        <f t="shared" si="1"/>
        <v>1.2265804016713842</v>
      </c>
      <c r="O32" s="38">
        <f t="shared" si="1"/>
        <v>0.9327162691349234</v>
      </c>
      <c r="P32" s="38">
        <f t="shared" si="1"/>
        <v>1.1419753086419753</v>
      </c>
      <c r="Q32" s="38">
        <f t="shared" si="1"/>
        <v>1.0596517228603186</v>
      </c>
      <c r="R32" s="38">
        <f t="shared" si="1"/>
        <v>1.328609388839681</v>
      </c>
      <c r="S32" s="38">
        <f>SUM(S22/S21)*100</f>
        <v>1.2400877340981946</v>
      </c>
      <c r="T32" s="38">
        <f>SUM(T22/T21)*100</f>
        <v>0.5215742057847321</v>
      </c>
      <c r="U32" s="38">
        <f>SUM(U22/U21)*100</f>
        <v>0.5038071792523043</v>
      </c>
      <c r="V32" s="38">
        <f>SUM(V22/V21)*100</f>
        <v>1.341389728096677</v>
      </c>
    </row>
    <row r="33" spans="2:22" s="14" customFormat="1" ht="12.75">
      <c r="B33" s="42" t="s">
        <v>47</v>
      </c>
      <c r="C33" s="43"/>
      <c r="D33" s="43"/>
      <c r="E33" s="43"/>
      <c r="F33" s="43"/>
      <c r="G33" s="44"/>
      <c r="H33" s="35" t="s">
        <v>19</v>
      </c>
      <c r="I33" s="38">
        <f>SUM(I23/I21)*100</f>
        <v>1.9601558262241727</v>
      </c>
      <c r="J33" s="38">
        <f aca="true" t="shared" si="2" ref="J33:R33">SUM(J23/J21)*100</f>
        <v>1.2273691078127549</v>
      </c>
      <c r="K33" s="38">
        <f t="shared" si="2"/>
        <v>0.8078151418373097</v>
      </c>
      <c r="L33" s="38">
        <f t="shared" si="2"/>
        <v>1.2447099825740602</v>
      </c>
      <c r="M33" s="38">
        <f t="shared" si="2"/>
        <v>0.445277712678697</v>
      </c>
      <c r="N33" s="38">
        <f t="shared" si="2"/>
        <v>1.2333198544278203</v>
      </c>
      <c r="O33" s="38">
        <f t="shared" si="2"/>
        <v>0.3346386614453542</v>
      </c>
      <c r="P33" s="38">
        <f t="shared" si="2"/>
        <v>0.1851851851851852</v>
      </c>
      <c r="Q33" s="38">
        <f t="shared" si="2"/>
        <v>1.0522415709522046</v>
      </c>
      <c r="R33" s="38">
        <f t="shared" si="2"/>
        <v>0.7676409802184824</v>
      </c>
      <c r="S33" s="38">
        <f>SUM(S23/S21)*100</f>
        <v>1.6112704572296273</v>
      </c>
      <c r="T33" s="38">
        <f>SUM(T23/T21)*100</f>
        <v>0.4978662873399715</v>
      </c>
      <c r="U33" s="38">
        <f>SUM(U23/U21)*100</f>
        <v>0.47518177134024164</v>
      </c>
      <c r="V33" s="38">
        <f>SUM(V23/V21)*100</f>
        <v>1.1637462235649547</v>
      </c>
    </row>
    <row r="34" spans="2:22" s="14" customFormat="1" ht="12.75">
      <c r="B34" s="42" t="s">
        <v>48</v>
      </c>
      <c r="C34" s="43"/>
      <c r="D34" s="43"/>
      <c r="E34" s="43"/>
      <c r="F34" s="43"/>
      <c r="G34" s="44"/>
      <c r="H34" s="35" t="s">
        <v>20</v>
      </c>
      <c r="I34" s="38">
        <f>SUM(I24/I21)*100</f>
        <v>6.356329207554613</v>
      </c>
      <c r="J34" s="38">
        <f aca="true" t="shared" si="3" ref="J34:R34">SUM(J24/J21)*100</f>
        <v>4.966563366498124</v>
      </c>
      <c r="K34" s="38">
        <f t="shared" si="3"/>
        <v>3.287619763291377</v>
      </c>
      <c r="L34" s="38">
        <f t="shared" si="3"/>
        <v>4.630321135175504</v>
      </c>
      <c r="M34" s="38">
        <f t="shared" si="3"/>
        <v>1.7576751816264353</v>
      </c>
      <c r="N34" s="38">
        <f t="shared" si="3"/>
        <v>3.9291009570022912</v>
      </c>
      <c r="O34" s="38">
        <f t="shared" si="3"/>
        <v>2.3567105731577076</v>
      </c>
      <c r="P34" s="38">
        <f t="shared" si="3"/>
        <v>1.2037037037037037</v>
      </c>
      <c r="Q34" s="38">
        <f t="shared" si="3"/>
        <v>3.0307521304186738</v>
      </c>
      <c r="R34" s="38">
        <f t="shared" si="3"/>
        <v>2.3914968999114263</v>
      </c>
      <c r="S34" s="38">
        <f>SUM(S24/S21)*100</f>
        <v>4.251729374050953</v>
      </c>
      <c r="T34" s="38">
        <f>SUM(T24/T21)*100</f>
        <v>2.2285443338074917</v>
      </c>
      <c r="U34" s="38">
        <f>SUM(U24/U21)*100</f>
        <v>2.009503635426805</v>
      </c>
      <c r="V34" s="38">
        <f>SUM(V24/V21)*100</f>
        <v>4.047734138972809</v>
      </c>
    </row>
    <row r="35" spans="2:22" s="14" customFormat="1" ht="12.75">
      <c r="B35" s="42" t="s">
        <v>49</v>
      </c>
      <c r="C35" s="43"/>
      <c r="D35" s="43"/>
      <c r="E35" s="43"/>
      <c r="F35" s="43"/>
      <c r="G35" s="44"/>
      <c r="H35" s="35" t="s">
        <v>21</v>
      </c>
      <c r="I35" s="38">
        <f>SUM(I25/I21)*100</f>
        <v>5.698012722520835</v>
      </c>
      <c r="J35" s="38">
        <f aca="true" t="shared" si="4" ref="J35:R35">SUM(J25/J21)*100</f>
        <v>3.9389985320502365</v>
      </c>
      <c r="K35" s="38">
        <f t="shared" si="4"/>
        <v>2.5173774187488256</v>
      </c>
      <c r="L35" s="38">
        <f t="shared" si="4"/>
        <v>3.7092357480706992</v>
      </c>
      <c r="M35" s="38">
        <f t="shared" si="4"/>
        <v>1.9100070307007264</v>
      </c>
      <c r="N35" s="38">
        <f t="shared" si="4"/>
        <v>3.868445882194366</v>
      </c>
      <c r="O35" s="38">
        <f t="shared" si="4"/>
        <v>2.185831256674973</v>
      </c>
      <c r="P35" s="38">
        <f t="shared" si="4"/>
        <v>0.8641975308641975</v>
      </c>
      <c r="Q35" s="38">
        <f t="shared" si="4"/>
        <v>4.32011856243053</v>
      </c>
      <c r="R35" s="38">
        <f t="shared" si="4"/>
        <v>3.159137880129909</v>
      </c>
      <c r="S35" s="38">
        <f>SUM(S25/S21)*100</f>
        <v>2.9019740172093806</v>
      </c>
      <c r="T35" s="38">
        <f>SUM(T25/T21)*100</f>
        <v>1.588430535798957</v>
      </c>
      <c r="U35" s="38">
        <f>SUM(U25/U21)*100</f>
        <v>1.0076143585046087</v>
      </c>
      <c r="V35" s="38">
        <f>SUM(V25/V21)*100</f>
        <v>3.570392749244713</v>
      </c>
    </row>
    <row r="36" spans="2:22" s="14" customFormat="1" ht="12.75">
      <c r="B36" s="42" t="s">
        <v>50</v>
      </c>
      <c r="C36" s="43"/>
      <c r="D36" s="43"/>
      <c r="E36" s="43"/>
      <c r="F36" s="43"/>
      <c r="G36" s="44"/>
      <c r="H36" s="35" t="s">
        <v>22</v>
      </c>
      <c r="I36" s="38">
        <f>SUM(I26/I21)*100</f>
        <v>14.662951822081958</v>
      </c>
      <c r="J36" s="38">
        <f aca="true" t="shared" si="5" ref="J36:R36">SUM(J26/J21)*100</f>
        <v>10.82205186755831</v>
      </c>
      <c r="K36" s="38">
        <f t="shared" si="5"/>
        <v>8.904752958857786</v>
      </c>
      <c r="L36" s="38">
        <f t="shared" si="5"/>
        <v>11.37664924072691</v>
      </c>
      <c r="M36" s="38">
        <f t="shared" si="5"/>
        <v>8.24935551910007</v>
      </c>
      <c r="N36" s="38">
        <f t="shared" si="5"/>
        <v>10.857258390618682</v>
      </c>
      <c r="O36" s="38">
        <f t="shared" si="5"/>
        <v>9.604841580633677</v>
      </c>
      <c r="P36" s="38">
        <f t="shared" si="5"/>
        <v>3.888888888888889</v>
      </c>
      <c r="Q36" s="38">
        <f t="shared" si="5"/>
        <v>12.478695813264173</v>
      </c>
      <c r="R36" s="38">
        <f t="shared" si="5"/>
        <v>10.806023029229408</v>
      </c>
      <c r="S36" s="38">
        <f>SUM(S26/S21)*100</f>
        <v>11.059557955120635</v>
      </c>
      <c r="T36" s="38">
        <f>SUM(T26/T21)*100</f>
        <v>5.808440018966335</v>
      </c>
      <c r="U36" s="38">
        <f>SUM(U26/U21)*100</f>
        <v>6.13156237476384</v>
      </c>
      <c r="V36" s="38">
        <f>SUM(V26/V21)*100</f>
        <v>10.875528700906345</v>
      </c>
    </row>
    <row r="37" spans="2:22" s="14" customFormat="1" ht="12.75">
      <c r="B37" s="42" t="s">
        <v>51</v>
      </c>
      <c r="C37" s="43"/>
      <c r="D37" s="43"/>
      <c r="E37" s="43"/>
      <c r="F37" s="43"/>
      <c r="G37" s="44"/>
      <c r="H37" s="35" t="s">
        <v>23</v>
      </c>
      <c r="I37" s="38">
        <f>SUM(I27/I21)*100</f>
        <v>3.0622811775728587</v>
      </c>
      <c r="J37" s="38">
        <f aca="true" t="shared" si="6" ref="J37:R37">SUM(J27/J21)*100</f>
        <v>3.9797749143695973</v>
      </c>
      <c r="K37" s="38">
        <f t="shared" si="6"/>
        <v>7.326695472477926</v>
      </c>
      <c r="L37" s="38">
        <f t="shared" si="6"/>
        <v>5.875031117749565</v>
      </c>
      <c r="M37" s="38">
        <f t="shared" si="6"/>
        <v>8.34309819545348</v>
      </c>
      <c r="N37" s="38">
        <f t="shared" si="6"/>
        <v>4.515433346812238</v>
      </c>
      <c r="O37" s="38">
        <f t="shared" si="6"/>
        <v>9.063723745105019</v>
      </c>
      <c r="P37" s="38">
        <f t="shared" si="6"/>
        <v>15.555555555555555</v>
      </c>
      <c r="Q37" s="38">
        <f t="shared" si="6"/>
        <v>10.203779177473137</v>
      </c>
      <c r="R37" s="38">
        <f t="shared" si="6"/>
        <v>17.212872748745202</v>
      </c>
      <c r="S37" s="38">
        <f>SUM(S27/S21)*100</f>
        <v>7.955120634385018</v>
      </c>
      <c r="T37" s="38">
        <f>SUM(T27/T21)*100</f>
        <v>19.487908961593174</v>
      </c>
      <c r="U37" s="38">
        <f>SUM(U27/U21)*100</f>
        <v>12.228774260033205</v>
      </c>
      <c r="V37" s="38">
        <f>SUM(V27/V21)*100</f>
        <v>7.16858006042296</v>
      </c>
    </row>
    <row r="38" spans="2:22" s="14" customFormat="1" ht="12.75">
      <c r="B38" s="42" t="s">
        <v>52</v>
      </c>
      <c r="C38" s="43"/>
      <c r="D38" s="43"/>
      <c r="E38" s="43"/>
      <c r="F38" s="43"/>
      <c r="G38" s="44"/>
      <c r="H38" s="35" t="s">
        <v>24</v>
      </c>
      <c r="I38" s="38">
        <f>SUM(I28/I21)*100</f>
        <v>26.32033137728685</v>
      </c>
      <c r="J38" s="38">
        <f aca="true" t="shared" si="7" ref="J38:R38">SUM(J28/J21)*100</f>
        <v>21.114010764964934</v>
      </c>
      <c r="K38" s="38">
        <f t="shared" si="7"/>
        <v>11.422130377606612</v>
      </c>
      <c r="L38" s="38">
        <f t="shared" si="7"/>
        <v>17.575304953945732</v>
      </c>
      <c r="M38" s="38">
        <f t="shared" si="7"/>
        <v>13.745019920318724</v>
      </c>
      <c r="N38" s="38">
        <f t="shared" si="7"/>
        <v>13.761962528642673</v>
      </c>
      <c r="O38" s="38">
        <f t="shared" si="7"/>
        <v>10.936276254894981</v>
      </c>
      <c r="P38" s="38">
        <f t="shared" si="7"/>
        <v>7.314814814814814</v>
      </c>
      <c r="Q38" s="38">
        <f t="shared" si="7"/>
        <v>22.771396813634677</v>
      </c>
      <c r="R38" s="38">
        <f t="shared" si="7"/>
        <v>21.16917626217892</v>
      </c>
      <c r="S38" s="38">
        <f>SUM(S28/S21)*100</f>
        <v>31.38181204656656</v>
      </c>
      <c r="T38" s="38">
        <f>SUM(T28/T21)*100</f>
        <v>14.509246088193455</v>
      </c>
      <c r="U38" s="38">
        <f>SUM(U28/U21)*100</f>
        <v>8.902501860651514</v>
      </c>
      <c r="V38" s="38">
        <f>SUM(V28/V21)*100</f>
        <v>19.233836858006043</v>
      </c>
    </row>
    <row r="39" spans="2:22" s="14" customFormat="1" ht="12.75" customHeight="1">
      <c r="B39" s="42" t="s">
        <v>53</v>
      </c>
      <c r="C39" s="43"/>
      <c r="D39" s="43"/>
      <c r="E39" s="43"/>
      <c r="F39" s="43"/>
      <c r="G39" s="44"/>
      <c r="H39" s="35" t="s">
        <v>25</v>
      </c>
      <c r="I39" s="38">
        <f>SUM(I29/I21)*100</f>
        <v>9.970905863208245</v>
      </c>
      <c r="J39" s="38">
        <f aca="true" t="shared" si="8" ref="J39:R39">SUM(J29/J21)*100</f>
        <v>9.945359647692056</v>
      </c>
      <c r="K39" s="38">
        <f t="shared" si="8"/>
        <v>11.102761600601164</v>
      </c>
      <c r="L39" s="38">
        <f t="shared" si="8"/>
        <v>13.417973612148371</v>
      </c>
      <c r="M39" s="38">
        <f t="shared" si="8"/>
        <v>10.299976564330912</v>
      </c>
      <c r="N39" s="38">
        <f t="shared" si="8"/>
        <v>6.038549669766815</v>
      </c>
      <c r="O39" s="38">
        <f t="shared" si="8"/>
        <v>8.138127447490211</v>
      </c>
      <c r="P39" s="38">
        <f t="shared" si="8"/>
        <v>3.8580246913580245</v>
      </c>
      <c r="Q39" s="38">
        <f t="shared" si="8"/>
        <v>5.74286772878844</v>
      </c>
      <c r="R39" s="38">
        <f t="shared" si="8"/>
        <v>4.9601417183348095</v>
      </c>
      <c r="S39" s="38">
        <f>SUM(S29/S21)*100</f>
        <v>16.796018221697317</v>
      </c>
      <c r="T39" s="38">
        <f>SUM(T29/T21)*100</f>
        <v>10.241820768136558</v>
      </c>
      <c r="U39" s="38">
        <f>SUM(U29/U21)*100</f>
        <v>3.21177076773344</v>
      </c>
      <c r="V39" s="38">
        <f>SUM(V29/V21)*100</f>
        <v>8.811480362537765</v>
      </c>
    </row>
    <row r="40" spans="2:22" s="14" customFormat="1" ht="12.75">
      <c r="B40" s="42" t="s">
        <v>54</v>
      </c>
      <c r="C40" s="43"/>
      <c r="D40" s="43"/>
      <c r="E40" s="43"/>
      <c r="F40" s="43"/>
      <c r="G40" s="44"/>
      <c r="H40" s="35" t="s">
        <v>27</v>
      </c>
      <c r="I40" s="38">
        <f>SUM(I30/I21)*100</f>
        <v>30.647467823857195</v>
      </c>
      <c r="J40" s="38">
        <f aca="true" t="shared" si="9" ref="J40:R40">SUM(J30/J21)*100</f>
        <v>43.190344152666775</v>
      </c>
      <c r="K40" s="38">
        <f t="shared" si="9"/>
        <v>53.973323313920716</v>
      </c>
      <c r="L40" s="38">
        <f t="shared" si="9"/>
        <v>40.62733383121733</v>
      </c>
      <c r="M40" s="38">
        <f t="shared" si="9"/>
        <v>55.26130771033513</v>
      </c>
      <c r="N40" s="38">
        <f t="shared" si="9"/>
        <v>54.85914543739049</v>
      </c>
      <c r="O40" s="38">
        <f t="shared" si="9"/>
        <v>56.8316126735493</v>
      </c>
      <c r="P40" s="38">
        <f t="shared" si="9"/>
        <v>66.20370370370371</v>
      </c>
      <c r="Q40" s="38">
        <f t="shared" si="9"/>
        <v>34.546128195628015</v>
      </c>
      <c r="R40" s="38">
        <f t="shared" si="9"/>
        <v>38.913492766459996</v>
      </c>
      <c r="S40" s="38">
        <f>SUM(S30/S21)*100</f>
        <v>23.468871267082843</v>
      </c>
      <c r="T40" s="38">
        <f>SUM(T30/T21)*100</f>
        <v>45.18729255571361</v>
      </c>
      <c r="U40" s="38">
        <f>SUM(U30/U21)*100</f>
        <v>65.63233526077747</v>
      </c>
      <c r="V40" s="38">
        <f>SUM(V30/V21)*100</f>
        <v>43.89244712990937</v>
      </c>
    </row>
    <row r="41" spans="2:22" s="14" customFormat="1" ht="12.75">
      <c r="B41" s="42" t="s">
        <v>61</v>
      </c>
      <c r="C41" s="43"/>
      <c r="D41" s="43"/>
      <c r="E41" s="43"/>
      <c r="F41" s="43"/>
      <c r="G41" s="44"/>
      <c r="H41" s="35" t="s">
        <v>26</v>
      </c>
      <c r="I41" s="38">
        <f>SUM(I31/I21)*100</f>
        <v>0.1380738695201933</v>
      </c>
      <c r="J41" s="38">
        <f aca="true" t="shared" si="10" ref="J41:R41">SUM(J31/J21)*100</f>
        <v>0.1631055292774425</v>
      </c>
      <c r="K41" s="38">
        <f t="shared" si="10"/>
        <v>0.0751455945895172</v>
      </c>
      <c r="L41" s="38">
        <f t="shared" si="10"/>
        <v>0.14936519790888725</v>
      </c>
      <c r="M41" s="38">
        <f t="shared" si="10"/>
        <v>0.0937426763534099</v>
      </c>
      <c r="N41" s="38">
        <f t="shared" si="10"/>
        <v>0.013478905512872353</v>
      </c>
      <c r="O41" s="38">
        <f t="shared" si="10"/>
        <v>0.09967960128159487</v>
      </c>
      <c r="P41" s="38">
        <f t="shared" si="10"/>
        <v>0</v>
      </c>
      <c r="Q41" s="38">
        <f t="shared" si="10"/>
        <v>5.461281956280104</v>
      </c>
      <c r="R41" s="38">
        <f t="shared" si="10"/>
        <v>0.029524653085326247</v>
      </c>
      <c r="S41" s="38">
        <f>SUM(S31/S21)*100</f>
        <v>0.04217985490129914</v>
      </c>
      <c r="T41" s="38">
        <f>SUM(T31/T21)*100</f>
        <v>0.0474158368895211</v>
      </c>
      <c r="U41" s="38">
        <f>SUM(U31/U21)*100</f>
        <v>0.08587622373618824</v>
      </c>
      <c r="V41" s="38">
        <f>SUM(V31/V21)*100</f>
        <v>0.5377643504531723</v>
      </c>
    </row>
    <row r="42" spans="9:18" s="3" customFormat="1" ht="12">
      <c r="I42" s="17"/>
      <c r="Q42" s="17"/>
      <c r="R42" s="17"/>
    </row>
    <row r="43" s="3" customFormat="1" ht="12">
      <c r="I43" s="17"/>
    </row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</sheetData>
  <mergeCells count="25">
    <mergeCell ref="B40:G40"/>
    <mergeCell ref="B41:G41"/>
    <mergeCell ref="D11:F11"/>
    <mergeCell ref="B32:G32"/>
    <mergeCell ref="B33:G33"/>
    <mergeCell ref="B34:G34"/>
    <mergeCell ref="B35:G35"/>
    <mergeCell ref="B36:G36"/>
    <mergeCell ref="B37:G37"/>
    <mergeCell ref="B38:G38"/>
    <mergeCell ref="B39:G39"/>
    <mergeCell ref="B6:C6"/>
    <mergeCell ref="B27:G27"/>
    <mergeCell ref="B28:G28"/>
    <mergeCell ref="B18:G18"/>
    <mergeCell ref="B20:G20"/>
    <mergeCell ref="B21:G21"/>
    <mergeCell ref="B22:G22"/>
    <mergeCell ref="B26:G26"/>
    <mergeCell ref="B31:G31"/>
    <mergeCell ref="B29:G29"/>
    <mergeCell ref="B30:G30"/>
    <mergeCell ref="B23:G23"/>
    <mergeCell ref="B24:G24"/>
    <mergeCell ref="B25:G25"/>
  </mergeCells>
  <printOptions/>
  <pageMargins left="0.75" right="0.75" top="1" bottom="1" header="0" footer="0"/>
  <pageSetup fitToHeight="1" fitToWidth="1" horizontalDpi="300" verticalDpi="300" orientation="landscape" paperSize="11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2007-08-10T21:43:41Z</cp:lastPrinted>
  <dcterms:created xsi:type="dcterms:W3CDTF">2006-09-21T20:02:48Z</dcterms:created>
  <dcterms:modified xsi:type="dcterms:W3CDTF">2007-08-10T21:43:47Z</dcterms:modified>
  <cp:category/>
  <cp:version/>
  <cp:contentType/>
  <cp:contentStatus/>
</cp:coreProperties>
</file>