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4-05" sheetId="1" r:id="rId1"/>
  </sheets>
  <definedNames>
    <definedName name="_xlnm.Print_Area" localSheetId="0">'Tabla 24-05'!$B$1:$Y$48</definedName>
  </definedNames>
  <calcPr fullCalcOnLoad="1"/>
</workbook>
</file>

<file path=xl/sharedStrings.xml><?xml version="1.0" encoding="utf-8"?>
<sst xmlns="http://schemas.openxmlformats.org/spreadsheetml/2006/main" count="108" uniqueCount="108">
  <si>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</si>
  <si>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</si>
  <si>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</si>
  <si>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</si>
  <si>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</si>
  <si>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</si>
  <si>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</si>
  <si>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</si>
  <si>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</si>
  <si>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</si>
  <si>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</si>
  <si>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</si>
  <si>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</si>
  <si>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</si>
  <si>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</si>
  <si>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</si>
  <si>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</si>
  <si>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</si>
  <si>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</si>
  <si>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</si>
  <si>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</si>
  <si>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</si>
  <si>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</si>
  <si>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</si>
  <si>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</si>
  <si>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</si>
  <si>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</si>
  <si>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</si>
  <si>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</si>
  <si>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</si>
  <si>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</si>
  <si>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</si>
  <si>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</si>
  <si>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</si>
  <si>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</si>
  <si>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</si>
  <si>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</si>
  <si>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</si>
  <si>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</si>
  <si>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</si>
  <si>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</si>
  <si>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</si>
  <si>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</si>
  <si>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</si>
  <si>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</si>
  <si>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</si>
  <si>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</si>
  <si>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</si>
  <si>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</si>
  <si>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</si>
  <si>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</si>
  <si>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</si>
  <si>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</si>
  <si>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</si>
  <si>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</si>
  <si>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</si>
  <si>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</si>
  <si>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</si>
  <si>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</si>
  <si>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</si>
  <si>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</si>
  <si>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</si>
  <si>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</si>
  <si>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</si>
  <si>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</si>
  <si>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</si>
  <si>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</si>
  <si>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</si>
  <si>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</si>
  <si>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</si>
  <si>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</si>
  <si>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</si>
  <si>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</si>
  <si>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</si>
  <si>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</si>
  <si>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</si>
  <si>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</si>
  <si>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</si>
  <si>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</si>
  <si>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</si>
  <si>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</si>
  <si>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</si>
  <si>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</si>
  <si>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</si>
  <si>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</si>
  <si>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</si>
  <si>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</si>
  <si>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</si>
  <si>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</si>
  <si>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</si>
  <si>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</si>
  <si>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</si>
  <si>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</si>
  <si>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</si>
  <si>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</si>
  <si>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</si>
  <si>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</si>
  <si>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</si>
  <si>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</si>
  <si>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</si>
  <si>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</si>
  <si>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</si>
  <si>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</si>
  <si>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</si>
  <si>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</si>
  <si>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</si>
  <si>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24 - 05</t>
  </si>
  <si>
    <t>Municipios del Departamento de Escuintla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</si>
</sst>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#,##0;[Red]#,##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3" fontId="0" fillId="3" borderId="1" xfId="0" applyNumberFormat="1" applyFont="1" applyFill="1" applyBorder="1" applyAlignment="1">
      <alignment horizontal="right"/>
    </xf>
    <xf numFmtId="170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169" fontId="0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1"/>
  <sheetViews>
    <sheetView showGridLines="0" tabSelected="1" zoomScale="55" zoomScaleNormal="55" workbookViewId="0" topLeftCell="A1">
      <selection activeCell="T7" sqref="T7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14" max="14" width="18.7109375" style="0" customWidth="1"/>
    <col min="15" max="15" width="15.8515625" style="0" customWidth="1"/>
    <col min="20" max="20" width="15.8515625" style="0" customWidth="1"/>
  </cols>
  <sheetData>
    <row r="1" spans="2:21" ht="12.75">
      <c r="B1" s="4" t="s">
        <v>0</v>
      </c>
      <c r="C1" s="5"/>
      <c r="D1" s="5"/>
      <c r="E1" s="5"/>
      <c r="F1" s="5"/>
      <c r="G1" s="5"/>
      <c r="H1" s="5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4" t="s">
        <v>2</v>
      </c>
      <c r="C3" s="5"/>
      <c r="D3" s="5"/>
      <c r="E3" s="5"/>
      <c r="F3" s="5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4" t="s">
        <v>3</v>
      </c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2.75">
      <c r="B6" s="52" t="s">
        <v>4</v>
      </c>
      <c r="C6" s="53"/>
      <c r="D6" s="2"/>
      <c r="E6" s="19" t="s">
        <v>106</v>
      </c>
      <c r="F6" s="50"/>
      <c r="G6" s="51"/>
      <c r="H6" s="51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s="26" customFormat="1" ht="12.75">
      <c r="B8" s="20" t="s">
        <v>5</v>
      </c>
      <c r="C8" s="21"/>
      <c r="D8" s="22" t="s">
        <v>38</v>
      </c>
      <c r="E8" s="21"/>
      <c r="F8" s="21"/>
      <c r="G8" s="21"/>
      <c r="H8" s="21"/>
      <c r="I8" s="21"/>
      <c r="J8" s="21"/>
      <c r="K8" s="23"/>
      <c r="L8" s="24"/>
      <c r="M8" s="24"/>
      <c r="N8" s="24"/>
      <c r="O8" s="24"/>
      <c r="P8" s="24"/>
      <c r="Q8" s="25"/>
      <c r="R8" s="25"/>
      <c r="S8" s="25"/>
      <c r="T8" s="25"/>
      <c r="U8" s="25"/>
    </row>
    <row r="9" spans="2:21" s="32" customFormat="1" ht="12.75">
      <c r="B9" s="27" t="s">
        <v>6</v>
      </c>
      <c r="C9" s="28"/>
      <c r="D9" s="29" t="s">
        <v>39</v>
      </c>
      <c r="E9" s="28"/>
      <c r="F9" s="28"/>
      <c r="G9" s="28"/>
      <c r="H9" s="28"/>
      <c r="I9" s="28"/>
      <c r="J9" s="28"/>
      <c r="K9" s="30"/>
      <c r="L9" s="28"/>
      <c r="M9" s="28"/>
      <c r="N9" s="28"/>
      <c r="O9" s="28"/>
      <c r="P9" s="28"/>
      <c r="Q9" s="31"/>
      <c r="R9" s="31"/>
      <c r="S9" s="31"/>
      <c r="T9" s="31"/>
      <c r="U9" s="31"/>
    </row>
    <row r="10" spans="2:21" s="32" customFormat="1" ht="12.75">
      <c r="B10" s="27"/>
      <c r="C10" s="28"/>
      <c r="D10" s="29" t="s">
        <v>40</v>
      </c>
      <c r="E10" s="28"/>
      <c r="F10" s="28"/>
      <c r="G10" s="28"/>
      <c r="H10" s="28"/>
      <c r="I10" s="28"/>
      <c r="J10" s="28"/>
      <c r="K10" s="30"/>
      <c r="L10" s="28"/>
      <c r="M10" s="28"/>
      <c r="N10" s="28"/>
      <c r="O10" s="28"/>
      <c r="P10" s="28"/>
      <c r="Q10" s="31"/>
      <c r="R10" s="31"/>
      <c r="S10" s="31"/>
      <c r="T10" s="31"/>
      <c r="U10" s="31"/>
    </row>
    <row r="11" spans="2:21" s="26" customFormat="1" ht="12.75">
      <c r="B11" s="33" t="s">
        <v>7</v>
      </c>
      <c r="C11" s="24"/>
      <c r="D11" s="24" t="s">
        <v>107</v>
      </c>
      <c r="E11" s="24"/>
      <c r="F11" s="24"/>
      <c r="G11" s="24"/>
      <c r="H11" s="24"/>
      <c r="I11" s="24"/>
      <c r="J11" s="24"/>
      <c r="K11" s="34"/>
      <c r="L11" s="24"/>
      <c r="M11" s="24"/>
      <c r="N11" s="24"/>
      <c r="O11" s="24"/>
      <c r="P11" s="24"/>
      <c r="Q11" s="25"/>
      <c r="R11" s="25"/>
      <c r="S11" s="25"/>
      <c r="T11" s="25"/>
      <c r="U11" s="25"/>
    </row>
    <row r="12" spans="2:21" s="26" customFormat="1" ht="12.75">
      <c r="B12" s="33" t="s">
        <v>8</v>
      </c>
      <c r="C12" s="24"/>
      <c r="D12" s="35">
        <v>2002</v>
      </c>
      <c r="E12" s="35"/>
      <c r="F12" s="24"/>
      <c r="G12" s="24"/>
      <c r="H12" s="24"/>
      <c r="I12" s="24"/>
      <c r="J12" s="24"/>
      <c r="K12" s="34"/>
      <c r="L12" s="24"/>
      <c r="M12" s="24"/>
      <c r="N12" s="24"/>
      <c r="O12" s="24"/>
      <c r="P12" s="24"/>
      <c r="Q12" s="25"/>
      <c r="R12" s="25"/>
      <c r="S12" s="25"/>
      <c r="T12" s="25"/>
      <c r="U12" s="25"/>
    </row>
    <row r="13" spans="2:21" s="26" customFormat="1" ht="12.75">
      <c r="B13" s="33" t="s">
        <v>9</v>
      </c>
      <c r="C13" s="24"/>
      <c r="D13" s="24" t="s">
        <v>10</v>
      </c>
      <c r="E13" s="24"/>
      <c r="F13" s="24"/>
      <c r="G13" s="24"/>
      <c r="H13" s="24"/>
      <c r="I13" s="24"/>
      <c r="J13" s="24"/>
      <c r="K13" s="34"/>
      <c r="L13" s="24"/>
      <c r="M13" s="24"/>
      <c r="N13" s="24"/>
      <c r="O13" s="24"/>
      <c r="P13" s="24"/>
      <c r="Q13" s="25"/>
      <c r="R13" s="25"/>
      <c r="S13" s="25"/>
      <c r="T13" s="25"/>
      <c r="U13" s="25"/>
    </row>
    <row r="14" spans="2:21" s="26" customFormat="1" ht="12.75">
      <c r="B14" s="36" t="s">
        <v>11</v>
      </c>
      <c r="C14" s="37"/>
      <c r="D14" s="37" t="s">
        <v>41</v>
      </c>
      <c r="E14" s="37"/>
      <c r="F14" s="37"/>
      <c r="G14" s="37"/>
      <c r="H14" s="37"/>
      <c r="I14" s="37"/>
      <c r="J14" s="37"/>
      <c r="K14" s="38"/>
      <c r="L14" s="24"/>
      <c r="M14" s="24"/>
      <c r="N14" s="24"/>
      <c r="O14" s="24"/>
      <c r="P14" s="24"/>
      <c r="Q14" s="25"/>
      <c r="R14" s="25"/>
      <c r="S14" s="25"/>
      <c r="T14" s="25"/>
      <c r="U14" s="25"/>
    </row>
    <row r="15" spans="2:21" s="26" customFormat="1" ht="12.7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9"/>
      <c r="S15" s="25"/>
      <c r="T15" s="25"/>
      <c r="U15" s="25"/>
    </row>
    <row r="16" spans="2:21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8"/>
      <c r="N16" s="8"/>
      <c r="O16" s="8"/>
      <c r="P16" s="8"/>
      <c r="Q16" s="8"/>
      <c r="R16" s="8"/>
      <c r="S16" s="8"/>
      <c r="T16" s="8"/>
      <c r="U16" s="8"/>
    </row>
    <row r="17" spans="2:25" ht="36" customHeight="1">
      <c r="B17" s="9"/>
      <c r="C17" s="9"/>
      <c r="D17" s="9"/>
      <c r="E17" s="9"/>
      <c r="F17" s="9"/>
      <c r="G17" s="9"/>
      <c r="H17" s="9"/>
      <c r="I17" s="9"/>
      <c r="J17" s="9"/>
      <c r="K17" s="10"/>
      <c r="L17" s="14" t="s">
        <v>78</v>
      </c>
      <c r="M17" s="14" t="s">
        <v>79</v>
      </c>
      <c r="N17" s="14" t="s">
        <v>80</v>
      </c>
      <c r="O17" s="14" t="s">
        <v>81</v>
      </c>
      <c r="P17" s="14" t="s">
        <v>82</v>
      </c>
      <c r="Q17" s="14" t="s">
        <v>83</v>
      </c>
      <c r="R17" s="14" t="s">
        <v>84</v>
      </c>
      <c r="S17" s="14" t="s">
        <v>85</v>
      </c>
      <c r="T17" s="14" t="s">
        <v>86</v>
      </c>
      <c r="U17" s="14" t="s">
        <v>87</v>
      </c>
      <c r="V17" s="14" t="s">
        <v>88</v>
      </c>
      <c r="W17" s="14" t="s">
        <v>89</v>
      </c>
      <c r="X17" s="14" t="s">
        <v>90</v>
      </c>
      <c r="Y17" s="14" t="s">
        <v>91</v>
      </c>
    </row>
    <row r="18" spans="2:25" ht="12.75" customHeight="1">
      <c r="B18" s="54" t="s">
        <v>36</v>
      </c>
      <c r="C18" s="54"/>
      <c r="D18" s="54"/>
      <c r="E18" s="54"/>
      <c r="F18" s="54"/>
      <c r="G18" s="54"/>
      <c r="H18" s="54"/>
      <c r="I18" s="54"/>
      <c r="J18" s="54"/>
      <c r="K18" s="18" t="s">
        <v>37</v>
      </c>
      <c r="L18" s="15" t="s">
        <v>92</v>
      </c>
      <c r="M18" s="15" t="s">
        <v>93</v>
      </c>
      <c r="N18" s="15" t="s">
        <v>94</v>
      </c>
      <c r="O18" s="15" t="s">
        <v>95</v>
      </c>
      <c r="P18" s="15" t="s">
        <v>96</v>
      </c>
      <c r="Q18" s="15" t="s">
        <v>97</v>
      </c>
      <c r="R18" s="15" t="s">
        <v>98</v>
      </c>
      <c r="S18" s="15" t="s">
        <v>99</v>
      </c>
      <c r="T18" s="15" t="s">
        <v>100</v>
      </c>
      <c r="U18" s="15" t="s">
        <v>101</v>
      </c>
      <c r="V18" s="15" t="s">
        <v>102</v>
      </c>
      <c r="W18" s="15" t="s">
        <v>103</v>
      </c>
      <c r="X18" s="15" t="s">
        <v>104</v>
      </c>
      <c r="Y18" s="15" t="s">
        <v>105</v>
      </c>
    </row>
    <row r="19" spans="2:25" ht="12.75">
      <c r="B19" s="40" t="s">
        <v>45</v>
      </c>
      <c r="C19" s="41"/>
      <c r="D19" s="41"/>
      <c r="E19" s="41"/>
      <c r="F19" s="41"/>
      <c r="G19" s="41"/>
      <c r="H19" s="41"/>
      <c r="I19" s="41"/>
      <c r="J19" s="41"/>
      <c r="K19" s="17" t="s">
        <v>12</v>
      </c>
      <c r="L19" s="44">
        <v>41138</v>
      </c>
      <c r="M19" s="44">
        <v>24900</v>
      </c>
      <c r="N19" s="44">
        <v>5410</v>
      </c>
      <c r="O19" s="44">
        <v>4065</v>
      </c>
      <c r="P19" s="44">
        <v>8672</v>
      </c>
      <c r="Q19" s="44">
        <v>14911</v>
      </c>
      <c r="R19" s="44">
        <v>14141</v>
      </c>
      <c r="S19" s="44">
        <v>3264</v>
      </c>
      <c r="T19" s="44">
        <v>13660</v>
      </c>
      <c r="U19" s="44">
        <v>3440</v>
      </c>
      <c r="V19" s="44">
        <v>12005</v>
      </c>
      <c r="W19" s="44">
        <v>4229</v>
      </c>
      <c r="X19" s="44">
        <v>4229</v>
      </c>
      <c r="Y19" s="43">
        <f>SUM(L19:X19)</f>
        <v>154064</v>
      </c>
    </row>
    <row r="20" spans="2:25" ht="12.75">
      <c r="B20" s="40" t="s">
        <v>46</v>
      </c>
      <c r="C20" s="41"/>
      <c r="D20" s="41"/>
      <c r="E20" s="41"/>
      <c r="F20" s="41"/>
      <c r="G20" s="41"/>
      <c r="H20" s="41"/>
      <c r="I20" s="41"/>
      <c r="J20" s="41"/>
      <c r="K20" s="17" t="s">
        <v>44</v>
      </c>
      <c r="L20" s="44">
        <v>40558</v>
      </c>
      <c r="M20" s="44">
        <v>24524</v>
      </c>
      <c r="N20" s="44">
        <v>5323</v>
      </c>
      <c r="O20" s="44">
        <v>4017</v>
      </c>
      <c r="P20" s="44">
        <v>8534</v>
      </c>
      <c r="Q20" s="44">
        <v>14838</v>
      </c>
      <c r="R20" s="44">
        <v>14045</v>
      </c>
      <c r="S20" s="44">
        <v>3240</v>
      </c>
      <c r="T20" s="44">
        <v>13495</v>
      </c>
      <c r="U20" s="44">
        <v>3387</v>
      </c>
      <c r="V20" s="44">
        <v>11854</v>
      </c>
      <c r="W20" s="44">
        <v>4218</v>
      </c>
      <c r="X20" s="44">
        <v>17467</v>
      </c>
      <c r="Y20" s="43">
        <f>SUM(L20:X20)</f>
        <v>165500</v>
      </c>
    </row>
    <row r="21" spans="2:25" ht="12.75">
      <c r="B21" s="40" t="s">
        <v>47</v>
      </c>
      <c r="C21" s="41"/>
      <c r="D21" s="41"/>
      <c r="E21" s="41"/>
      <c r="F21" s="41"/>
      <c r="G21" s="41"/>
      <c r="H21" s="41"/>
      <c r="I21" s="41"/>
      <c r="J21" s="41"/>
      <c r="K21" s="17" t="s">
        <v>13</v>
      </c>
      <c r="L21" s="44">
        <v>28867</v>
      </c>
      <c r="M21" s="44">
        <v>19979</v>
      </c>
      <c r="N21" s="44">
        <v>4490</v>
      </c>
      <c r="O21" s="44">
        <v>3247</v>
      </c>
      <c r="P21" s="44">
        <v>7530</v>
      </c>
      <c r="Q21" s="44">
        <v>11229</v>
      </c>
      <c r="R21" s="44">
        <v>11928</v>
      </c>
      <c r="S21" s="44">
        <v>2925</v>
      </c>
      <c r="T21" s="44">
        <v>10780</v>
      </c>
      <c r="U21" s="44">
        <v>2650</v>
      </c>
      <c r="V21" s="44">
        <v>8343</v>
      </c>
      <c r="W21" s="44">
        <v>3524</v>
      </c>
      <c r="X21" s="44">
        <v>3524</v>
      </c>
      <c r="Y21" s="43">
        <f>SUM(L21:X21)</f>
        <v>119016</v>
      </c>
    </row>
    <row r="22" spans="2:25" ht="12.75">
      <c r="B22" s="40" t="s">
        <v>48</v>
      </c>
      <c r="C22" s="41"/>
      <c r="D22" s="41"/>
      <c r="E22" s="41"/>
      <c r="F22" s="41"/>
      <c r="G22" s="41"/>
      <c r="H22" s="41"/>
      <c r="I22" s="41"/>
      <c r="J22" s="41"/>
      <c r="K22" s="17" t="s">
        <v>14</v>
      </c>
      <c r="L22" s="44">
        <v>12271</v>
      </c>
      <c r="M22" s="44">
        <v>4921</v>
      </c>
      <c r="N22" s="44">
        <v>920</v>
      </c>
      <c r="O22" s="44">
        <v>818</v>
      </c>
      <c r="P22" s="44">
        <v>1142</v>
      </c>
      <c r="Q22" s="44">
        <v>3682</v>
      </c>
      <c r="R22" s="44">
        <v>2213</v>
      </c>
      <c r="S22" s="44">
        <v>339</v>
      </c>
      <c r="T22" s="44">
        <v>2880</v>
      </c>
      <c r="U22" s="44">
        <v>790</v>
      </c>
      <c r="V22" s="44">
        <v>3662</v>
      </c>
      <c r="W22" s="44">
        <v>705</v>
      </c>
      <c r="X22" s="44">
        <v>705</v>
      </c>
      <c r="Y22" s="43">
        <f>SUM(L22:X22)</f>
        <v>35048</v>
      </c>
    </row>
    <row r="23" spans="2:25" s="11" customFormat="1" ht="12.75">
      <c r="B23" s="47" t="s">
        <v>49</v>
      </c>
      <c r="C23" s="48"/>
      <c r="D23" s="48"/>
      <c r="E23" s="48"/>
      <c r="F23" s="48"/>
      <c r="G23" s="48"/>
      <c r="H23" s="48"/>
      <c r="I23" s="48"/>
      <c r="J23" s="49"/>
      <c r="K23" s="16" t="s">
        <v>15</v>
      </c>
      <c r="L23" s="45">
        <f>SUM(L21/L20)*100</f>
        <v>71.1746141328468</v>
      </c>
      <c r="M23" s="45">
        <f aca="true" t="shared" si="0" ref="M23:Y23">SUM(M21/M20)*100</f>
        <v>81.4671342358506</v>
      </c>
      <c r="N23" s="45">
        <f t="shared" si="0"/>
        <v>84.35092992673304</v>
      </c>
      <c r="O23" s="45">
        <f t="shared" si="0"/>
        <v>80.83146626835948</v>
      </c>
      <c r="P23" s="45">
        <f t="shared" si="0"/>
        <v>88.23529411764706</v>
      </c>
      <c r="Q23" s="45">
        <f t="shared" si="0"/>
        <v>75.67731500202184</v>
      </c>
      <c r="R23" s="45">
        <f t="shared" si="0"/>
        <v>84.92702029191884</v>
      </c>
      <c r="S23" s="45">
        <f t="shared" si="0"/>
        <v>90.27777777777779</v>
      </c>
      <c r="T23" s="45">
        <f t="shared" si="0"/>
        <v>79.88143756947017</v>
      </c>
      <c r="U23" s="45">
        <f t="shared" si="0"/>
        <v>78.24033067611455</v>
      </c>
      <c r="V23" s="45">
        <f t="shared" si="0"/>
        <v>70.38130588830775</v>
      </c>
      <c r="W23" s="45">
        <f t="shared" si="0"/>
        <v>83.54670459933618</v>
      </c>
      <c r="X23" s="45">
        <f t="shared" si="0"/>
        <v>20.175187496421824</v>
      </c>
      <c r="Y23" s="45">
        <f t="shared" si="0"/>
        <v>71.91299093655589</v>
      </c>
    </row>
    <row r="24" spans="2:25" s="11" customFormat="1" ht="12.75">
      <c r="B24" s="47" t="s">
        <v>50</v>
      </c>
      <c r="C24" s="48"/>
      <c r="D24" s="48"/>
      <c r="E24" s="48"/>
      <c r="F24" s="48"/>
      <c r="G24" s="48"/>
      <c r="H24" s="48"/>
      <c r="I24" s="48"/>
      <c r="J24" s="49"/>
      <c r="K24" s="16" t="s">
        <v>16</v>
      </c>
      <c r="L24" s="45">
        <f>SUM(L22/L20)*100</f>
        <v>30.255436658612357</v>
      </c>
      <c r="M24" s="45">
        <f aca="true" t="shared" si="1" ref="M24:Y24">SUM(M22/M20)*100</f>
        <v>20.066057739357365</v>
      </c>
      <c r="N24" s="45">
        <f t="shared" si="1"/>
        <v>17.283486755588953</v>
      </c>
      <c r="O24" s="45">
        <f t="shared" si="1"/>
        <v>20.363455314911626</v>
      </c>
      <c r="P24" s="45">
        <f t="shared" si="1"/>
        <v>13.38176704944926</v>
      </c>
      <c r="Q24" s="45">
        <f t="shared" si="1"/>
        <v>24.814665049198005</v>
      </c>
      <c r="R24" s="45">
        <f t="shared" si="1"/>
        <v>15.756496974012105</v>
      </c>
      <c r="S24" s="45">
        <f t="shared" si="1"/>
        <v>10.462962962962962</v>
      </c>
      <c r="T24" s="45">
        <f t="shared" si="1"/>
        <v>21.341237495368656</v>
      </c>
      <c r="U24" s="45">
        <f t="shared" si="1"/>
        <v>23.324475937407733</v>
      </c>
      <c r="V24" s="45">
        <f t="shared" si="1"/>
        <v>30.89252572971149</v>
      </c>
      <c r="W24" s="45">
        <f t="shared" si="1"/>
        <v>16.714082503556188</v>
      </c>
      <c r="X24" s="45">
        <f t="shared" si="1"/>
        <v>4.0361825156008475</v>
      </c>
      <c r="Y24" s="45">
        <f t="shared" si="1"/>
        <v>21.17703927492447</v>
      </c>
    </row>
    <row r="25" spans="2:25" ht="12.75" customHeight="1">
      <c r="B25" s="47" t="s">
        <v>51</v>
      </c>
      <c r="C25" s="48"/>
      <c r="D25" s="48"/>
      <c r="E25" s="48"/>
      <c r="F25" s="48"/>
      <c r="G25" s="48"/>
      <c r="H25" s="48"/>
      <c r="I25" s="48"/>
      <c r="J25" s="49"/>
      <c r="K25" s="16" t="s">
        <v>52</v>
      </c>
      <c r="L25" s="42">
        <v>7709</v>
      </c>
      <c r="M25" s="42">
        <v>10623</v>
      </c>
      <c r="N25" s="42">
        <v>3352</v>
      </c>
      <c r="O25" s="42">
        <v>1512</v>
      </c>
      <c r="P25" s="42">
        <v>5224</v>
      </c>
      <c r="Q25" s="42">
        <v>7921</v>
      </c>
      <c r="R25" s="42">
        <v>9057</v>
      </c>
      <c r="S25" s="42">
        <v>2609</v>
      </c>
      <c r="T25" s="42">
        <v>4216</v>
      </c>
      <c r="U25" s="42">
        <v>1464</v>
      </c>
      <c r="V25" s="42">
        <v>2183</v>
      </c>
      <c r="W25" s="42">
        <v>2471</v>
      </c>
      <c r="X25" s="42">
        <v>12460</v>
      </c>
      <c r="Y25" s="43">
        <f aca="true" t="shared" si="2" ref="Y25:Y37">SUM(L25:X25)</f>
        <v>70801</v>
      </c>
    </row>
    <row r="26" spans="2:25" ht="12.75" customHeight="1">
      <c r="B26" s="47" t="s">
        <v>53</v>
      </c>
      <c r="C26" s="48"/>
      <c r="D26" s="48"/>
      <c r="E26" s="48"/>
      <c r="F26" s="48"/>
      <c r="G26" s="48"/>
      <c r="H26" s="48"/>
      <c r="I26" s="48"/>
      <c r="J26" s="49"/>
      <c r="K26" s="16" t="s">
        <v>17</v>
      </c>
      <c r="L26" s="42">
        <v>63</v>
      </c>
      <c r="M26" s="42">
        <v>17</v>
      </c>
      <c r="N26" s="42">
        <v>27</v>
      </c>
      <c r="O26" s="42">
        <v>4</v>
      </c>
      <c r="P26" s="42">
        <v>6</v>
      </c>
      <c r="Q26" s="42">
        <v>14</v>
      </c>
      <c r="R26" s="42">
        <v>266</v>
      </c>
      <c r="S26" s="42">
        <v>2</v>
      </c>
      <c r="T26" s="42">
        <v>17</v>
      </c>
      <c r="U26" s="42">
        <v>4</v>
      </c>
      <c r="V26" s="42">
        <v>33</v>
      </c>
      <c r="W26" s="42">
        <v>7</v>
      </c>
      <c r="X26" s="42">
        <v>7</v>
      </c>
      <c r="Y26" s="43">
        <f t="shared" si="2"/>
        <v>467</v>
      </c>
    </row>
    <row r="27" spans="2:25" ht="12.75">
      <c r="B27" s="47" t="s">
        <v>54</v>
      </c>
      <c r="C27" s="48"/>
      <c r="D27" s="48"/>
      <c r="E27" s="48"/>
      <c r="F27" s="48"/>
      <c r="G27" s="48"/>
      <c r="H27" s="48"/>
      <c r="I27" s="48"/>
      <c r="J27" s="49"/>
      <c r="K27" s="16" t="s">
        <v>76</v>
      </c>
      <c r="L27" s="42">
        <v>8951</v>
      </c>
      <c r="M27" s="42">
        <v>5505</v>
      </c>
      <c r="N27" s="42">
        <v>569</v>
      </c>
      <c r="O27" s="42">
        <v>735</v>
      </c>
      <c r="P27" s="42">
        <v>914</v>
      </c>
      <c r="Q27" s="42">
        <v>1116</v>
      </c>
      <c r="R27" s="42">
        <v>1311</v>
      </c>
      <c r="S27" s="42">
        <v>159</v>
      </c>
      <c r="T27" s="42">
        <v>753</v>
      </c>
      <c r="U27" s="42">
        <v>214</v>
      </c>
      <c r="V27" s="42">
        <v>3794</v>
      </c>
      <c r="W27" s="42">
        <v>888</v>
      </c>
      <c r="X27" s="42">
        <v>875</v>
      </c>
      <c r="Y27" s="43">
        <f t="shared" si="2"/>
        <v>25784</v>
      </c>
    </row>
    <row r="28" spans="2:25" ht="12.75">
      <c r="B28" s="47" t="s">
        <v>55</v>
      </c>
      <c r="C28" s="48"/>
      <c r="D28" s="48"/>
      <c r="E28" s="48"/>
      <c r="F28" s="48"/>
      <c r="G28" s="48"/>
      <c r="H28" s="48"/>
      <c r="I28" s="48"/>
      <c r="J28" s="49"/>
      <c r="K28" s="16" t="s">
        <v>18</v>
      </c>
      <c r="L28" s="42">
        <v>800</v>
      </c>
      <c r="M28" s="42">
        <v>145</v>
      </c>
      <c r="N28" s="42">
        <v>34</v>
      </c>
      <c r="O28" s="42">
        <v>51</v>
      </c>
      <c r="P28" s="42">
        <v>76</v>
      </c>
      <c r="Q28" s="42">
        <v>118</v>
      </c>
      <c r="R28" s="42">
        <v>82</v>
      </c>
      <c r="S28" s="42">
        <v>27</v>
      </c>
      <c r="T28" s="42">
        <v>233</v>
      </c>
      <c r="U28" s="42">
        <v>30</v>
      </c>
      <c r="V28" s="42">
        <v>141</v>
      </c>
      <c r="W28" s="42">
        <v>37</v>
      </c>
      <c r="X28" s="42">
        <v>67</v>
      </c>
      <c r="Y28" s="43">
        <f t="shared" si="2"/>
        <v>1841</v>
      </c>
    </row>
    <row r="29" spans="2:25" ht="12.75">
      <c r="B29" s="47" t="s">
        <v>56</v>
      </c>
      <c r="C29" s="48"/>
      <c r="D29" s="48"/>
      <c r="E29" s="48"/>
      <c r="F29" s="48"/>
      <c r="G29" s="48"/>
      <c r="H29" s="48"/>
      <c r="I29" s="48"/>
      <c r="J29" s="49"/>
      <c r="K29" s="16" t="s">
        <v>19</v>
      </c>
      <c r="L29" s="42">
        <v>2766</v>
      </c>
      <c r="M29" s="42">
        <v>1211</v>
      </c>
      <c r="N29" s="42">
        <v>123</v>
      </c>
      <c r="O29" s="42">
        <v>286</v>
      </c>
      <c r="P29" s="42">
        <v>381</v>
      </c>
      <c r="Q29" s="42">
        <v>565</v>
      </c>
      <c r="R29" s="42">
        <v>389</v>
      </c>
      <c r="S29" s="42">
        <v>129</v>
      </c>
      <c r="T29" s="42">
        <v>1992</v>
      </c>
      <c r="U29" s="42">
        <v>423</v>
      </c>
      <c r="V29" s="42">
        <v>1430</v>
      </c>
      <c r="W29" s="42">
        <v>212</v>
      </c>
      <c r="X29" s="42">
        <v>524</v>
      </c>
      <c r="Y29" s="43">
        <f t="shared" si="2"/>
        <v>10431</v>
      </c>
    </row>
    <row r="30" spans="2:25" ht="12.75">
      <c r="B30" s="47" t="s">
        <v>57</v>
      </c>
      <c r="C30" s="48"/>
      <c r="D30" s="48"/>
      <c r="E30" s="48"/>
      <c r="F30" s="48"/>
      <c r="G30" s="48"/>
      <c r="H30" s="48"/>
      <c r="I30" s="48"/>
      <c r="J30" s="49"/>
      <c r="K30" s="16" t="s">
        <v>20</v>
      </c>
      <c r="L30" s="42">
        <v>9606</v>
      </c>
      <c r="M30" s="42">
        <v>3489</v>
      </c>
      <c r="N30" s="42">
        <v>589</v>
      </c>
      <c r="O30" s="42">
        <v>646</v>
      </c>
      <c r="P30" s="42">
        <v>765</v>
      </c>
      <c r="Q30" s="42">
        <v>2712</v>
      </c>
      <c r="R30" s="42">
        <v>1731</v>
      </c>
      <c r="S30" s="42">
        <v>119</v>
      </c>
      <c r="T30" s="42">
        <v>2413</v>
      </c>
      <c r="U30" s="42">
        <v>488</v>
      </c>
      <c r="V30" s="42">
        <v>2591</v>
      </c>
      <c r="W30" s="42">
        <v>257</v>
      </c>
      <c r="X30" s="42">
        <v>1864</v>
      </c>
      <c r="Y30" s="43">
        <f t="shared" si="2"/>
        <v>27270</v>
      </c>
    </row>
    <row r="31" spans="2:25" ht="12.75">
      <c r="B31" s="47" t="s">
        <v>58</v>
      </c>
      <c r="C31" s="48"/>
      <c r="D31" s="48"/>
      <c r="E31" s="48"/>
      <c r="F31" s="48"/>
      <c r="G31" s="48"/>
      <c r="H31" s="48"/>
      <c r="I31" s="48"/>
      <c r="J31" s="49"/>
      <c r="K31" s="16" t="s">
        <v>21</v>
      </c>
      <c r="L31" s="42">
        <v>2248</v>
      </c>
      <c r="M31" s="42">
        <v>720</v>
      </c>
      <c r="N31" s="42">
        <v>168</v>
      </c>
      <c r="O31" s="42">
        <v>248</v>
      </c>
      <c r="P31" s="42">
        <v>358</v>
      </c>
      <c r="Q31" s="42">
        <v>381</v>
      </c>
      <c r="R31" s="42">
        <v>295</v>
      </c>
      <c r="S31" s="42">
        <v>50</v>
      </c>
      <c r="T31" s="42">
        <v>1139</v>
      </c>
      <c r="U31" s="42">
        <v>174</v>
      </c>
      <c r="V31" s="42">
        <v>450</v>
      </c>
      <c r="W31" s="42">
        <v>75</v>
      </c>
      <c r="X31" s="42">
        <v>215</v>
      </c>
      <c r="Y31" s="43">
        <f t="shared" si="2"/>
        <v>6521</v>
      </c>
    </row>
    <row r="32" spans="2:25" ht="12.75" customHeight="1">
      <c r="B32" s="47" t="s">
        <v>59</v>
      </c>
      <c r="C32" s="48"/>
      <c r="D32" s="48"/>
      <c r="E32" s="48"/>
      <c r="F32" s="48"/>
      <c r="G32" s="48"/>
      <c r="H32" s="48"/>
      <c r="I32" s="48"/>
      <c r="J32" s="49"/>
      <c r="K32" s="16" t="s">
        <v>22</v>
      </c>
      <c r="L32" s="42">
        <v>1693</v>
      </c>
      <c r="M32" s="42">
        <v>537</v>
      </c>
      <c r="N32" s="42">
        <v>66</v>
      </c>
      <c r="O32" s="42">
        <v>100</v>
      </c>
      <c r="P32" s="42">
        <v>199</v>
      </c>
      <c r="Q32" s="42">
        <v>251</v>
      </c>
      <c r="R32" s="42">
        <v>88</v>
      </c>
      <c r="S32" s="42">
        <v>13</v>
      </c>
      <c r="T32" s="42">
        <v>511</v>
      </c>
      <c r="U32" s="42">
        <v>182</v>
      </c>
      <c r="V32" s="42">
        <v>326</v>
      </c>
      <c r="W32" s="42">
        <v>46</v>
      </c>
      <c r="X32" s="42">
        <v>188</v>
      </c>
      <c r="Y32" s="43">
        <f t="shared" si="2"/>
        <v>4200</v>
      </c>
    </row>
    <row r="33" spans="2:25" ht="12.75">
      <c r="B33" s="47" t="s">
        <v>60</v>
      </c>
      <c r="C33" s="48"/>
      <c r="D33" s="48"/>
      <c r="E33" s="48"/>
      <c r="F33" s="48"/>
      <c r="G33" s="48"/>
      <c r="H33" s="48"/>
      <c r="I33" s="48"/>
      <c r="J33" s="49"/>
      <c r="K33" s="16" t="s">
        <v>23</v>
      </c>
      <c r="L33" s="42">
        <v>1206</v>
      </c>
      <c r="M33" s="42">
        <v>240</v>
      </c>
      <c r="N33" s="42">
        <v>56</v>
      </c>
      <c r="O33" s="42">
        <v>79</v>
      </c>
      <c r="P33" s="42">
        <v>90</v>
      </c>
      <c r="Q33" s="42">
        <v>268</v>
      </c>
      <c r="R33" s="42">
        <v>116</v>
      </c>
      <c r="S33" s="42">
        <v>22</v>
      </c>
      <c r="T33" s="42">
        <v>1128</v>
      </c>
      <c r="U33" s="42">
        <v>48</v>
      </c>
      <c r="V33" s="42">
        <v>176</v>
      </c>
      <c r="W33" s="42">
        <v>62</v>
      </c>
      <c r="X33" s="42">
        <v>95</v>
      </c>
      <c r="Y33" s="43">
        <f t="shared" si="2"/>
        <v>3586</v>
      </c>
    </row>
    <row r="34" spans="2:25" ht="12.75">
      <c r="B34" s="47" t="s">
        <v>61</v>
      </c>
      <c r="C34" s="48"/>
      <c r="D34" s="48"/>
      <c r="E34" s="48"/>
      <c r="F34" s="48"/>
      <c r="G34" s="48"/>
      <c r="H34" s="48"/>
      <c r="I34" s="48"/>
      <c r="J34" s="49"/>
      <c r="K34" s="16" t="s">
        <v>42</v>
      </c>
      <c r="L34" s="42">
        <v>1423</v>
      </c>
      <c r="M34" s="42">
        <v>686</v>
      </c>
      <c r="N34" s="42">
        <v>97</v>
      </c>
      <c r="O34" s="42">
        <v>109</v>
      </c>
      <c r="P34" s="42">
        <v>75</v>
      </c>
      <c r="Q34" s="42">
        <v>346</v>
      </c>
      <c r="R34" s="42">
        <v>216</v>
      </c>
      <c r="S34" s="42">
        <v>20</v>
      </c>
      <c r="T34" s="42">
        <v>179</v>
      </c>
      <c r="U34" s="42">
        <v>56</v>
      </c>
      <c r="V34" s="42">
        <v>248</v>
      </c>
      <c r="W34" s="42">
        <v>49</v>
      </c>
      <c r="X34" s="42">
        <v>240</v>
      </c>
      <c r="Y34" s="43">
        <f t="shared" si="2"/>
        <v>3744</v>
      </c>
    </row>
    <row r="35" spans="2:25" ht="12.75">
      <c r="B35" s="47" t="s">
        <v>62</v>
      </c>
      <c r="C35" s="48"/>
      <c r="D35" s="48"/>
      <c r="E35" s="48"/>
      <c r="F35" s="48"/>
      <c r="G35" s="48"/>
      <c r="H35" s="48"/>
      <c r="I35" s="48"/>
      <c r="J35" s="49"/>
      <c r="K35" s="16" t="s">
        <v>24</v>
      </c>
      <c r="L35" s="42">
        <v>3999</v>
      </c>
      <c r="M35" s="42">
        <v>1397</v>
      </c>
      <c r="N35" s="42">
        <v>260</v>
      </c>
      <c r="O35" s="42">
        <v>248</v>
      </c>
      <c r="P35" s="42">
        <v>473</v>
      </c>
      <c r="Q35" s="42">
        <v>1015</v>
      </c>
      <c r="R35" s="42">
        <v>493</v>
      </c>
      <c r="S35" s="42">
        <v>69</v>
      </c>
      <c r="T35" s="42">
        <v>837</v>
      </c>
      <c r="U35" s="42">
        <v>311</v>
      </c>
      <c r="V35" s="42">
        <v>499</v>
      </c>
      <c r="W35" s="42">
        <v>111</v>
      </c>
      <c r="X35" s="42">
        <v>823</v>
      </c>
      <c r="Y35" s="43">
        <f t="shared" si="2"/>
        <v>10535</v>
      </c>
    </row>
    <row r="36" spans="2:25" ht="12.75">
      <c r="B36" s="47" t="s">
        <v>63</v>
      </c>
      <c r="C36" s="48"/>
      <c r="D36" s="48"/>
      <c r="E36" s="48"/>
      <c r="F36" s="48"/>
      <c r="G36" s="48"/>
      <c r="H36" s="48"/>
      <c r="I36" s="48"/>
      <c r="J36" s="49"/>
      <c r="K36" s="16" t="s">
        <v>25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1</v>
      </c>
      <c r="R36" s="42">
        <v>0</v>
      </c>
      <c r="S36" s="42">
        <v>0</v>
      </c>
      <c r="T36" s="42">
        <v>3</v>
      </c>
      <c r="U36" s="42">
        <v>0</v>
      </c>
      <c r="V36" s="42">
        <v>0</v>
      </c>
      <c r="W36" s="42">
        <v>0</v>
      </c>
      <c r="X36" s="42">
        <v>0</v>
      </c>
      <c r="Y36" s="43">
        <f t="shared" si="2"/>
        <v>5</v>
      </c>
    </row>
    <row r="37" spans="2:25" ht="12.75">
      <c r="B37" s="47" t="s">
        <v>64</v>
      </c>
      <c r="C37" s="48"/>
      <c r="D37" s="48"/>
      <c r="E37" s="48"/>
      <c r="F37" s="48"/>
      <c r="G37" s="48"/>
      <c r="H37" s="48"/>
      <c r="I37" s="48"/>
      <c r="J37" s="49"/>
      <c r="K37" s="16" t="s">
        <v>26</v>
      </c>
      <c r="L37" s="42">
        <v>410</v>
      </c>
      <c r="M37" s="42">
        <v>179</v>
      </c>
      <c r="N37" s="42">
        <v>37</v>
      </c>
      <c r="O37" s="42">
        <v>16</v>
      </c>
      <c r="P37" s="42">
        <v>66</v>
      </c>
      <c r="Q37" s="42">
        <v>175</v>
      </c>
      <c r="R37" s="42">
        <v>69</v>
      </c>
      <c r="S37" s="42">
        <v>28</v>
      </c>
      <c r="T37" s="42">
        <v>164</v>
      </c>
      <c r="U37" s="42">
        <v>18</v>
      </c>
      <c r="V37" s="42">
        <v>67</v>
      </c>
      <c r="W37" s="42">
        <v>8</v>
      </c>
      <c r="X37" s="42">
        <v>142</v>
      </c>
      <c r="Y37" s="43">
        <f t="shared" si="2"/>
        <v>1379</v>
      </c>
    </row>
    <row r="38" spans="2:25" s="11" customFormat="1" ht="12.75">
      <c r="B38" s="47" t="s">
        <v>65</v>
      </c>
      <c r="C38" s="48"/>
      <c r="D38" s="48"/>
      <c r="E38" s="48"/>
      <c r="F38" s="48"/>
      <c r="G38" s="48"/>
      <c r="H38" s="48"/>
      <c r="I38" s="48"/>
      <c r="J38" s="49"/>
      <c r="K38" s="16" t="s">
        <v>27</v>
      </c>
      <c r="L38" s="46">
        <f>(L25/L20)*100</f>
        <v>19.007347502342327</v>
      </c>
      <c r="M38" s="46">
        <f aca="true" t="shared" si="3" ref="M38:Y38">(M25/M20)*100</f>
        <v>43.316750937856796</v>
      </c>
      <c r="N38" s="46">
        <f t="shared" si="3"/>
        <v>62.9720082660154</v>
      </c>
      <c r="O38" s="46">
        <f t="shared" si="3"/>
        <v>37.64002987303958</v>
      </c>
      <c r="P38" s="46">
        <f t="shared" si="3"/>
        <v>61.21396765877666</v>
      </c>
      <c r="Q38" s="46">
        <f t="shared" si="3"/>
        <v>53.38320528373096</v>
      </c>
      <c r="R38" s="46">
        <f t="shared" si="3"/>
        <v>64.48558205767176</v>
      </c>
      <c r="S38" s="46">
        <f t="shared" si="3"/>
        <v>80.5246913580247</v>
      </c>
      <c r="T38" s="46">
        <f t="shared" si="3"/>
        <v>31.241200444609113</v>
      </c>
      <c r="U38" s="46">
        <f t="shared" si="3"/>
        <v>43.22409211691763</v>
      </c>
      <c r="V38" s="46">
        <f t="shared" si="3"/>
        <v>18.415724649907204</v>
      </c>
      <c r="W38" s="46">
        <f t="shared" si="3"/>
        <v>58.58226647700332</v>
      </c>
      <c r="X38" s="46">
        <f t="shared" si="3"/>
        <v>71.33451651686038</v>
      </c>
      <c r="Y38" s="46">
        <f t="shared" si="3"/>
        <v>42.78006042296072</v>
      </c>
    </row>
    <row r="39" spans="2:25" s="11" customFormat="1" ht="12.75">
      <c r="B39" s="47" t="s">
        <v>66</v>
      </c>
      <c r="C39" s="48"/>
      <c r="D39" s="48"/>
      <c r="E39" s="48"/>
      <c r="F39" s="48"/>
      <c r="G39" s="48"/>
      <c r="H39" s="48"/>
      <c r="I39" s="48"/>
      <c r="J39" s="49"/>
      <c r="K39" s="16" t="s">
        <v>28</v>
      </c>
      <c r="L39" s="46">
        <f>(L26/L20)*100</f>
        <v>0.15533310321021745</v>
      </c>
      <c r="M39" s="46">
        <f aca="true" t="shared" si="4" ref="M39:Y39">(M26/M20)*100</f>
        <v>0.06931984994291307</v>
      </c>
      <c r="N39" s="46">
        <f t="shared" si="4"/>
        <v>0.5072327634792411</v>
      </c>
      <c r="O39" s="46">
        <f t="shared" si="4"/>
        <v>0.09957679860592482</v>
      </c>
      <c r="P39" s="46">
        <f t="shared" si="4"/>
        <v>0.07030700726505743</v>
      </c>
      <c r="Q39" s="46">
        <f t="shared" si="4"/>
        <v>0.09435233859010649</v>
      </c>
      <c r="R39" s="46">
        <f t="shared" si="4"/>
        <v>1.8939124243503025</v>
      </c>
      <c r="S39" s="46">
        <f t="shared" si="4"/>
        <v>0.06172839506172839</v>
      </c>
      <c r="T39" s="46">
        <f t="shared" si="4"/>
        <v>0.12597258243794</v>
      </c>
      <c r="U39" s="46">
        <f t="shared" si="4"/>
        <v>0.11809861234130499</v>
      </c>
      <c r="V39" s="46">
        <f t="shared" si="4"/>
        <v>0.2783870423485743</v>
      </c>
      <c r="W39" s="46">
        <f t="shared" si="4"/>
        <v>0.16595542911332387</v>
      </c>
      <c r="X39" s="46">
        <f t="shared" si="4"/>
        <v>0.04007557107688785</v>
      </c>
      <c r="Y39" s="46">
        <f t="shared" si="4"/>
        <v>0.2821752265861027</v>
      </c>
    </row>
    <row r="40" spans="2:25" s="11" customFormat="1" ht="12.75">
      <c r="B40" s="47" t="s">
        <v>67</v>
      </c>
      <c r="C40" s="48"/>
      <c r="D40" s="48"/>
      <c r="E40" s="48"/>
      <c r="F40" s="48"/>
      <c r="G40" s="48"/>
      <c r="H40" s="48"/>
      <c r="I40" s="48"/>
      <c r="J40" s="49"/>
      <c r="K40" s="16" t="s">
        <v>29</v>
      </c>
      <c r="L40" s="46">
        <f>(L27/L20)*100</f>
        <v>22.069628679915184</v>
      </c>
      <c r="M40" s="46">
        <f aca="true" t="shared" si="5" ref="M40:Y40">(M27/M20)*100</f>
        <v>22.447398466808025</v>
      </c>
      <c r="N40" s="46">
        <f t="shared" si="5"/>
        <v>10.68946083035882</v>
      </c>
      <c r="O40" s="46">
        <f t="shared" si="5"/>
        <v>18.297236743838685</v>
      </c>
      <c r="P40" s="46">
        <f t="shared" si="5"/>
        <v>10.71010077337708</v>
      </c>
      <c r="Q40" s="46">
        <f t="shared" si="5"/>
        <v>7.521229276182774</v>
      </c>
      <c r="R40" s="46">
        <f t="shared" si="5"/>
        <v>9.334282662869349</v>
      </c>
      <c r="S40" s="46">
        <f t="shared" si="5"/>
        <v>4.907407407407407</v>
      </c>
      <c r="T40" s="46">
        <f t="shared" si="5"/>
        <v>5.5798443868099294</v>
      </c>
      <c r="U40" s="46">
        <f t="shared" si="5"/>
        <v>6.318275760259818</v>
      </c>
      <c r="V40" s="46">
        <f t="shared" si="5"/>
        <v>32.006073899105786</v>
      </c>
      <c r="W40" s="46">
        <f t="shared" si="5"/>
        <v>21.052631578947366</v>
      </c>
      <c r="X40" s="46">
        <f t="shared" si="5"/>
        <v>5.009446384610981</v>
      </c>
      <c r="Y40" s="46">
        <f t="shared" si="5"/>
        <v>15.579456193353474</v>
      </c>
    </row>
    <row r="41" spans="2:25" s="11" customFormat="1" ht="12.75">
      <c r="B41" s="47" t="s">
        <v>68</v>
      </c>
      <c r="C41" s="48"/>
      <c r="D41" s="48"/>
      <c r="E41" s="48"/>
      <c r="F41" s="48"/>
      <c r="G41" s="48"/>
      <c r="H41" s="48"/>
      <c r="I41" s="48"/>
      <c r="J41" s="49"/>
      <c r="K41" s="16" t="s">
        <v>30</v>
      </c>
      <c r="L41" s="46">
        <f>(L28/L20)*100</f>
        <v>1.9724838502884756</v>
      </c>
      <c r="M41" s="46">
        <f aca="true" t="shared" si="6" ref="M41:Y41">(M28/M20)*100</f>
        <v>0.591257543630729</v>
      </c>
      <c r="N41" s="46">
        <f t="shared" si="6"/>
        <v>0.638737554010896</v>
      </c>
      <c r="O41" s="46">
        <f t="shared" si="6"/>
        <v>1.2696041822255415</v>
      </c>
      <c r="P41" s="46">
        <f t="shared" si="6"/>
        <v>0.890555425357394</v>
      </c>
      <c r="Q41" s="46">
        <f t="shared" si="6"/>
        <v>0.7952554252594689</v>
      </c>
      <c r="R41" s="46">
        <f t="shared" si="6"/>
        <v>0.5838376646493414</v>
      </c>
      <c r="S41" s="46">
        <f t="shared" si="6"/>
        <v>0.8333333333333334</v>
      </c>
      <c r="T41" s="46">
        <f t="shared" si="6"/>
        <v>1.726565394590589</v>
      </c>
      <c r="U41" s="46">
        <f t="shared" si="6"/>
        <v>0.8857395925597875</v>
      </c>
      <c r="V41" s="46">
        <f t="shared" si="6"/>
        <v>1.1894719082166356</v>
      </c>
      <c r="W41" s="46">
        <f t="shared" si="6"/>
        <v>0.8771929824561403</v>
      </c>
      <c r="X41" s="46">
        <f t="shared" si="6"/>
        <v>0.3835804660216408</v>
      </c>
      <c r="Y41" s="46">
        <f t="shared" si="6"/>
        <v>1.1123867069486406</v>
      </c>
    </row>
    <row r="42" spans="2:25" s="11" customFormat="1" ht="12.75">
      <c r="B42" s="47" t="s">
        <v>69</v>
      </c>
      <c r="C42" s="48"/>
      <c r="D42" s="48"/>
      <c r="E42" s="48"/>
      <c r="F42" s="48"/>
      <c r="G42" s="48"/>
      <c r="H42" s="48"/>
      <c r="I42" s="48"/>
      <c r="J42" s="49"/>
      <c r="K42" s="16" t="s">
        <v>31</v>
      </c>
      <c r="L42" s="46">
        <f>(L29/L20)*100</f>
        <v>6.819862912372406</v>
      </c>
      <c r="M42" s="46">
        <f aca="true" t="shared" si="7" ref="M42:Y42">(M29/M20)*100</f>
        <v>4.938019898874572</v>
      </c>
      <c r="N42" s="46">
        <f t="shared" si="7"/>
        <v>2.3107270336276535</v>
      </c>
      <c r="O42" s="46">
        <f t="shared" si="7"/>
        <v>7.119741100323624</v>
      </c>
      <c r="P42" s="46">
        <f t="shared" si="7"/>
        <v>4.464494961331146</v>
      </c>
      <c r="Q42" s="46">
        <f t="shared" si="7"/>
        <v>3.80779080738644</v>
      </c>
      <c r="R42" s="46">
        <f t="shared" si="7"/>
        <v>2.7696689213243144</v>
      </c>
      <c r="S42" s="46">
        <f t="shared" si="7"/>
        <v>3.981481481481482</v>
      </c>
      <c r="T42" s="46">
        <f t="shared" si="7"/>
        <v>14.761022600963319</v>
      </c>
      <c r="U42" s="46">
        <f t="shared" si="7"/>
        <v>12.488928255093002</v>
      </c>
      <c r="V42" s="46">
        <f t="shared" si="7"/>
        <v>12.063438501771554</v>
      </c>
      <c r="W42" s="46">
        <f t="shared" si="7"/>
        <v>5.026078710289237</v>
      </c>
      <c r="X42" s="46">
        <f t="shared" si="7"/>
        <v>2.999942749184176</v>
      </c>
      <c r="Y42" s="46">
        <f t="shared" si="7"/>
        <v>6.302719033232629</v>
      </c>
    </row>
    <row r="43" spans="2:25" s="11" customFormat="1" ht="12.75">
      <c r="B43" s="47" t="s">
        <v>70</v>
      </c>
      <c r="C43" s="48"/>
      <c r="D43" s="48"/>
      <c r="E43" s="48"/>
      <c r="F43" s="48"/>
      <c r="G43" s="48"/>
      <c r="H43" s="48"/>
      <c r="I43" s="48"/>
      <c r="J43" s="49"/>
      <c r="K43" s="16" t="s">
        <v>32</v>
      </c>
      <c r="L43" s="46">
        <f>(L30/L20)*100</f>
        <v>23.684599832338872</v>
      </c>
      <c r="M43" s="46">
        <f aca="true" t="shared" si="8" ref="M43:Y43">(M30/M20)*100</f>
        <v>14.226879791224922</v>
      </c>
      <c r="N43" s="46">
        <f t="shared" si="8"/>
        <v>11.065188803306405</v>
      </c>
      <c r="O43" s="46">
        <f t="shared" si="8"/>
        <v>16.08165297485686</v>
      </c>
      <c r="P43" s="46">
        <f t="shared" si="8"/>
        <v>8.964143426294822</v>
      </c>
      <c r="Q43" s="46">
        <f t="shared" si="8"/>
        <v>18.277395875454914</v>
      </c>
      <c r="R43" s="46">
        <f t="shared" si="8"/>
        <v>12.324670701317194</v>
      </c>
      <c r="S43" s="46">
        <f t="shared" si="8"/>
        <v>3.67283950617284</v>
      </c>
      <c r="T43" s="46">
        <f t="shared" si="8"/>
        <v>17.880696554279364</v>
      </c>
      <c r="U43" s="46">
        <f t="shared" si="8"/>
        <v>14.408030705639208</v>
      </c>
      <c r="V43" s="46">
        <f t="shared" si="8"/>
        <v>21.857600809853214</v>
      </c>
      <c r="W43" s="46">
        <f t="shared" si="8"/>
        <v>6.092935040303462</v>
      </c>
      <c r="X43" s="46">
        <f t="shared" si="8"/>
        <v>10.671552069616991</v>
      </c>
      <c r="Y43" s="46">
        <f t="shared" si="8"/>
        <v>16.4773413897281</v>
      </c>
    </row>
    <row r="44" spans="2:25" s="11" customFormat="1" ht="12.75">
      <c r="B44" s="47" t="s">
        <v>71</v>
      </c>
      <c r="C44" s="48"/>
      <c r="D44" s="48"/>
      <c r="E44" s="48"/>
      <c r="F44" s="48"/>
      <c r="G44" s="48"/>
      <c r="H44" s="48"/>
      <c r="I44" s="48"/>
      <c r="J44" s="49"/>
      <c r="K44" s="16" t="s">
        <v>77</v>
      </c>
      <c r="L44" s="46">
        <f>(L31/L20)*100</f>
        <v>5.542679619310617</v>
      </c>
      <c r="M44" s="46">
        <f aca="true" t="shared" si="9" ref="M44:Y44">(M31/M20)*100</f>
        <v>2.935899526993965</v>
      </c>
      <c r="N44" s="46">
        <f t="shared" si="9"/>
        <v>3.156114972759722</v>
      </c>
      <c r="O44" s="46">
        <f t="shared" si="9"/>
        <v>6.173761513567339</v>
      </c>
      <c r="P44" s="46">
        <f t="shared" si="9"/>
        <v>4.194984766815093</v>
      </c>
      <c r="Q44" s="46">
        <f t="shared" si="9"/>
        <v>2.567731500202184</v>
      </c>
      <c r="R44" s="46">
        <f t="shared" si="9"/>
        <v>2.1003915984336063</v>
      </c>
      <c r="S44" s="46">
        <f t="shared" si="9"/>
        <v>1.5432098765432098</v>
      </c>
      <c r="T44" s="46">
        <f t="shared" si="9"/>
        <v>8.440163023341979</v>
      </c>
      <c r="U44" s="46">
        <f t="shared" si="9"/>
        <v>5.137289636846766</v>
      </c>
      <c r="V44" s="46">
        <f t="shared" si="9"/>
        <v>3.7961869411169227</v>
      </c>
      <c r="W44" s="46">
        <f t="shared" si="9"/>
        <v>1.7780938833570414</v>
      </c>
      <c r="X44" s="46">
        <f t="shared" si="9"/>
        <v>1.230892540218698</v>
      </c>
      <c r="Y44" s="46">
        <f t="shared" si="9"/>
        <v>3.940181268882175</v>
      </c>
    </row>
    <row r="45" spans="2:25" s="11" customFormat="1" ht="12.75">
      <c r="B45" s="47" t="s">
        <v>72</v>
      </c>
      <c r="C45" s="48"/>
      <c r="D45" s="48"/>
      <c r="E45" s="48"/>
      <c r="F45" s="48"/>
      <c r="G45" s="48"/>
      <c r="H45" s="48"/>
      <c r="I45" s="48"/>
      <c r="J45" s="49"/>
      <c r="K45" s="16" t="s">
        <v>43</v>
      </c>
      <c r="L45" s="46">
        <f>(L32/L20)*100</f>
        <v>4.174268948172987</v>
      </c>
      <c r="M45" s="46">
        <f aca="true" t="shared" si="10" ref="M45:Y45">(M32/M20)*100</f>
        <v>2.189691730549666</v>
      </c>
      <c r="N45" s="46">
        <f t="shared" si="10"/>
        <v>1.2399023107270337</v>
      </c>
      <c r="O45" s="46">
        <f t="shared" si="10"/>
        <v>2.4894199651481204</v>
      </c>
      <c r="P45" s="46">
        <f t="shared" si="10"/>
        <v>2.331849074291071</v>
      </c>
      <c r="Q45" s="46">
        <f t="shared" si="10"/>
        <v>1.6916026418654806</v>
      </c>
      <c r="R45" s="46">
        <f t="shared" si="10"/>
        <v>0.6265574937700249</v>
      </c>
      <c r="S45" s="46">
        <f t="shared" si="10"/>
        <v>0.4012345679012346</v>
      </c>
      <c r="T45" s="46">
        <f t="shared" si="10"/>
        <v>3.7865876250463137</v>
      </c>
      <c r="U45" s="46">
        <f t="shared" si="10"/>
        <v>5.373486861529377</v>
      </c>
      <c r="V45" s="46">
        <f t="shared" si="10"/>
        <v>2.750126539564704</v>
      </c>
      <c r="W45" s="46">
        <f t="shared" si="10"/>
        <v>1.0905642484589853</v>
      </c>
      <c r="X45" s="46">
        <f t="shared" si="10"/>
        <v>1.0763153374935592</v>
      </c>
      <c r="Y45" s="46">
        <f t="shared" si="10"/>
        <v>2.5377643504531724</v>
      </c>
    </row>
    <row r="46" spans="2:25" s="11" customFormat="1" ht="12.75">
      <c r="B46" s="47" t="s">
        <v>73</v>
      </c>
      <c r="C46" s="48"/>
      <c r="D46" s="48"/>
      <c r="E46" s="48"/>
      <c r="F46" s="48"/>
      <c r="G46" s="48"/>
      <c r="H46" s="48"/>
      <c r="I46" s="48"/>
      <c r="J46" s="49"/>
      <c r="K46" s="16" t="s">
        <v>33</v>
      </c>
      <c r="L46" s="46">
        <f>(L33/L20)*100</f>
        <v>2.973519404309877</v>
      </c>
      <c r="M46" s="46">
        <f aca="true" t="shared" si="11" ref="M46:Y46">(M33/M20)*100</f>
        <v>0.978633175664655</v>
      </c>
      <c r="N46" s="46">
        <f t="shared" si="11"/>
        <v>1.0520383242532407</v>
      </c>
      <c r="O46" s="46">
        <f t="shared" si="11"/>
        <v>1.9666417724670153</v>
      </c>
      <c r="P46" s="46">
        <f t="shared" si="11"/>
        <v>1.0546051089758612</v>
      </c>
      <c r="Q46" s="46">
        <f t="shared" si="11"/>
        <v>1.8061733387248955</v>
      </c>
      <c r="R46" s="46">
        <f t="shared" si="11"/>
        <v>0.8259166963332146</v>
      </c>
      <c r="S46" s="46">
        <f t="shared" si="11"/>
        <v>0.6790123456790124</v>
      </c>
      <c r="T46" s="46">
        <f t="shared" si="11"/>
        <v>8.358651352352723</v>
      </c>
      <c r="U46" s="46">
        <f t="shared" si="11"/>
        <v>1.41718334809566</v>
      </c>
      <c r="V46" s="46">
        <f t="shared" si="11"/>
        <v>1.4847308925257299</v>
      </c>
      <c r="W46" s="46">
        <f t="shared" si="11"/>
        <v>1.469890943575154</v>
      </c>
      <c r="X46" s="46">
        <f t="shared" si="11"/>
        <v>0.5438827503291922</v>
      </c>
      <c r="Y46" s="46">
        <f t="shared" si="11"/>
        <v>2.1667673716012086</v>
      </c>
    </row>
    <row r="47" spans="2:25" s="11" customFormat="1" ht="12.75">
      <c r="B47" s="47" t="s">
        <v>74</v>
      </c>
      <c r="C47" s="48"/>
      <c r="D47" s="48"/>
      <c r="E47" s="48"/>
      <c r="F47" s="48"/>
      <c r="G47" s="48"/>
      <c r="H47" s="48"/>
      <c r="I47" s="48"/>
      <c r="J47" s="49"/>
      <c r="K47" s="16" t="s">
        <v>34</v>
      </c>
      <c r="L47" s="46">
        <f>(L34/L20)*100</f>
        <v>3.5085556487006264</v>
      </c>
      <c r="M47" s="46">
        <f aca="true" t="shared" si="12" ref="M47:Y47">(M34/M20)*100</f>
        <v>2.7972598271081393</v>
      </c>
      <c r="N47" s="46">
        <f t="shared" si="12"/>
        <v>1.8222806687957918</v>
      </c>
      <c r="O47" s="46">
        <f t="shared" si="12"/>
        <v>2.7134677620114513</v>
      </c>
      <c r="P47" s="46">
        <f t="shared" si="12"/>
        <v>0.8788375908132177</v>
      </c>
      <c r="Q47" s="46">
        <f t="shared" si="12"/>
        <v>2.3318506537269172</v>
      </c>
      <c r="R47" s="46">
        <f t="shared" si="12"/>
        <v>1.5379138483446066</v>
      </c>
      <c r="S47" s="46">
        <f t="shared" si="12"/>
        <v>0.6172839506172839</v>
      </c>
      <c r="T47" s="46">
        <f t="shared" si="12"/>
        <v>1.3264171915524268</v>
      </c>
      <c r="U47" s="46">
        <f t="shared" si="12"/>
        <v>1.6533805727782698</v>
      </c>
      <c r="V47" s="46">
        <f t="shared" si="12"/>
        <v>2.092120803104437</v>
      </c>
      <c r="W47" s="46">
        <f t="shared" si="12"/>
        <v>1.1616880037932669</v>
      </c>
      <c r="X47" s="46">
        <f t="shared" si="12"/>
        <v>1.3740195797790118</v>
      </c>
      <c r="Y47" s="46">
        <f t="shared" si="12"/>
        <v>2.262235649546828</v>
      </c>
    </row>
    <row r="48" spans="2:25" s="11" customFormat="1" ht="12.75">
      <c r="B48" s="47" t="s">
        <v>75</v>
      </c>
      <c r="C48" s="48"/>
      <c r="D48" s="48"/>
      <c r="E48" s="48"/>
      <c r="F48" s="48"/>
      <c r="G48" s="48"/>
      <c r="H48" s="48"/>
      <c r="I48" s="48"/>
      <c r="J48" s="49"/>
      <c r="K48" s="16" t="s">
        <v>35</v>
      </c>
      <c r="L48" s="46">
        <f>(L35/L20)*100</f>
        <v>9.859953646629519</v>
      </c>
      <c r="M48" s="46">
        <f aca="true" t="shared" si="13" ref="M48:Y48">(M35/M20)*100</f>
        <v>5.69646061001468</v>
      </c>
      <c r="N48" s="46">
        <f t="shared" si="13"/>
        <v>4.884463648318618</v>
      </c>
      <c r="O48" s="46">
        <f t="shared" si="13"/>
        <v>6.173761513567339</v>
      </c>
      <c r="P48" s="46">
        <f t="shared" si="13"/>
        <v>5.54253573939536</v>
      </c>
      <c r="Q48" s="46">
        <f t="shared" si="13"/>
        <v>6.84054454778272</v>
      </c>
      <c r="R48" s="46">
        <f t="shared" si="13"/>
        <v>3.5101459594161626</v>
      </c>
      <c r="S48" s="46">
        <f t="shared" si="13"/>
        <v>2.1296296296296298</v>
      </c>
      <c r="T48" s="46">
        <f t="shared" si="13"/>
        <v>6.202297147091516</v>
      </c>
      <c r="U48" s="46">
        <f t="shared" si="13"/>
        <v>9.182167109536463</v>
      </c>
      <c r="V48" s="46">
        <f t="shared" si="13"/>
        <v>4.209549519149655</v>
      </c>
      <c r="W48" s="46">
        <f t="shared" si="13"/>
        <v>2.631578947368421</v>
      </c>
      <c r="X48" s="46">
        <f t="shared" si="13"/>
        <v>4.711742142325528</v>
      </c>
      <c r="Y48" s="46">
        <f t="shared" si="13"/>
        <v>6.365558912386707</v>
      </c>
    </row>
    <row r="49" ht="12.75">
      <c r="L49" s="12"/>
    </row>
    <row r="50" spans="12:21" ht="12.75"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ht="12.75">
      <c r="L51" s="12"/>
    </row>
  </sheetData>
  <mergeCells count="29">
    <mergeCell ref="B31:J31"/>
    <mergeCell ref="B32:J32"/>
    <mergeCell ref="F6:H6"/>
    <mergeCell ref="B6:C6"/>
    <mergeCell ref="B18:J18"/>
    <mergeCell ref="B27:J27"/>
    <mergeCell ref="B28:J28"/>
    <mergeCell ref="B29:J29"/>
    <mergeCell ref="B30:J30"/>
    <mergeCell ref="B23:J23"/>
    <mergeCell ref="B24:J24"/>
    <mergeCell ref="B25:J25"/>
    <mergeCell ref="B26:J26"/>
    <mergeCell ref="B33:J33"/>
    <mergeCell ref="B34:J34"/>
    <mergeCell ref="B39:J39"/>
    <mergeCell ref="B40:J40"/>
    <mergeCell ref="B37:J37"/>
    <mergeCell ref="B38:J38"/>
    <mergeCell ref="B41:J41"/>
    <mergeCell ref="B42:J42"/>
    <mergeCell ref="B35:J35"/>
    <mergeCell ref="B48:J48"/>
    <mergeCell ref="B44:J44"/>
    <mergeCell ref="B45:J45"/>
    <mergeCell ref="B46:J46"/>
    <mergeCell ref="B47:J47"/>
    <mergeCell ref="B43:J43"/>
    <mergeCell ref="B36:J36"/>
  </mergeCells>
  <printOptions/>
  <pageMargins left="0.75" right="0.75" top="1" bottom="1" header="0" footer="0"/>
  <pageSetup fitToHeight="1" fitToWidth="1" horizontalDpi="300" verticalDpi="300" orientation="landscape" paperSize="11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2007-08-10T21:43:09Z</cp:lastPrinted>
  <dcterms:created xsi:type="dcterms:W3CDTF">2006-08-07T20:43:59Z</dcterms:created>
  <dcterms:modified xsi:type="dcterms:W3CDTF">2007-08-10T21:43:17Z</dcterms:modified>
  <cp:category/>
  <cp:version/>
  <cp:contentType/>
  <cp:contentStatus/>
</cp:coreProperties>
</file>