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3-03" sheetId="1" r:id="rId1"/>
  </sheets>
  <definedNames>
    <definedName name="_xlnm.Print_Area" localSheetId="0">'Tabla 13-03'!$A$1:$V$58</definedName>
  </definedNames>
  <calcPr fullCalcOnLoad="1"/>
</workbook>
</file>

<file path=xl/sharedStrings.xml><?xml version="1.0" encoding="utf-8"?>
<sst xmlns="http://schemas.openxmlformats.org/spreadsheetml/2006/main" count="128" uniqueCount="128">
  <si>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</si>
  <si>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</si>
  <si>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</si>
  <si>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</si>
  <si>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</si>
  <si>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</si>
  <si>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</si>
  <si>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</si>
  <si>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</si>
  <si>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</si>
  <si>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Anuario Estadístico 2005, Ministerio de Educación</t>
  </si>
  <si>
    <t>Fuente de datos de educación</t>
  </si>
  <si>
    <t>11f Población de 6 a 15 años inscritos final en Primaria</t>
  </si>
  <si>
    <t>6A15PRF</t>
  </si>
  <si>
    <t>11g Población 6 a 15 años inscritos final en Primaria Hombre</t>
  </si>
  <si>
    <t>6A15PRF_H</t>
  </si>
  <si>
    <t>11h Población 6 a 15 años inscritos final en Primaria Mujer</t>
  </si>
  <si>
    <t>6A15PRF_M</t>
  </si>
  <si>
    <t>11k Población de 12 a 21 años inscrita final en Básicos</t>
  </si>
  <si>
    <t>12A21BAF</t>
  </si>
  <si>
    <t>11l Población de 12 a 21 años inscritos final Básicos Hombre</t>
  </si>
  <si>
    <t>12A21BAF_H</t>
  </si>
  <si>
    <t>11m Población de 12 a 21 años inscritos final Básicos Mujer</t>
  </si>
  <si>
    <t>12A21BAF_M</t>
  </si>
  <si>
    <t>11p Población de 15 a 21 años inscrita final en Diversificado</t>
  </si>
  <si>
    <t>15A21DVF</t>
  </si>
  <si>
    <t>11q Población de 15 a 21 años inscrita final en Diversificado Hombre</t>
  </si>
  <si>
    <t>15A21DVF_H</t>
  </si>
  <si>
    <t>11r Población de 15 a 21 años inscrita final en Diversificado Mujer</t>
  </si>
  <si>
    <t>15A21DVF_M</t>
  </si>
  <si>
    <t>Indicador</t>
  </si>
  <si>
    <t xml:space="preserve">Fecha de Datos </t>
  </si>
  <si>
    <t>Número de personas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</si>
  <si>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</si>
  <si>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</si>
  <si>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</si>
  <si>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</si>
  <si>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</si>
  <si>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</si>
  <si>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</si>
  <si>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</si>
  <si>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</si>
  <si>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</si>
  <si>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</si>
  <si>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</si>
  <si>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</si>
  <si>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</si>
  <si>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</si>
  <si>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</si>
  <si>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</si>
  <si>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</si>
  <si>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</si>
  <si>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</si>
  <si>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</si>
  <si>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</si>
  <si>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</si>
  <si>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</si>
  <si>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</si>
  <si>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</si>
  <si>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</si>
  <si>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</si>
  <si>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</si>
  <si>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</si>
  <si>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</si>
  <si>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</si>
  <si>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</si>
  <si>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</si>
  <si>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</si>
  <si>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</si>
  <si>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</si>
  <si>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</si>
  <si>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</si>
  <si>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</si>
  <si>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</si>
  <si>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</si>
  <si>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</si>
  <si>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</si>
  <si>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</si>
  <si>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</si>
  <si>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P_RP_BAM</t>
  </si>
  <si>
    <t>Total de Estudiantes promovidos y no promovidos por nivel de escolaridad, por sexo y grupo étnico</t>
  </si>
  <si>
    <t>Tasa de aprobación</t>
  </si>
  <si>
    <t>Tasa de reprobación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</si>
  <si>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</si>
  <si>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</si>
  <si>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</si>
  <si>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</si>
  <si>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</si>
  <si>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</si>
  <si>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</si>
  <si>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</si>
  <si>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</si>
  <si>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 xml:space="preserve">  13 - 03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</si>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</sst>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3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123825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showGridLines="0" tabSelected="1" workbookViewId="0" topLeftCell="Q5">
      <selection activeCell="V21" sqref="V21:V56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3.00390625" style="1" customWidth="1"/>
    <col min="4" max="4" width="27.140625" style="1" customWidth="1"/>
    <col min="5" max="5" width="15.00390625" style="1" bestFit="1" customWidth="1"/>
    <col min="6" max="6" width="13.00390625" style="1" customWidth="1"/>
    <col min="7" max="7" width="10.28125" style="1" customWidth="1"/>
    <col min="8" max="8" width="13.140625" style="1" customWidth="1"/>
    <col min="9" max="11" width="11.421875" style="1" bestFit="1" customWidth="1"/>
    <col min="12" max="12" width="8.421875" style="1" customWidth="1"/>
    <col min="13" max="13" width="11.421875" style="1" bestFit="1" customWidth="1"/>
    <col min="14" max="14" width="12.28125" style="1" customWidth="1"/>
    <col min="15" max="19" width="11.421875" style="1" bestFit="1" customWidth="1"/>
    <col min="20" max="20" width="17.140625" style="1" customWidth="1"/>
    <col min="21" max="21" width="15.140625" style="1" customWidth="1"/>
    <col min="22" max="22" width="15.421875" style="1" customWidth="1"/>
    <col min="23" max="16384" width="11.421875" style="1" customWidth="1"/>
  </cols>
  <sheetData>
    <row r="1" spans="2:8" ht="12">
      <c r="B1" s="2" t="s">
        <v>0</v>
      </c>
      <c r="C1" s="3"/>
      <c r="D1" s="3"/>
      <c r="E1" s="3"/>
      <c r="F1" s="3"/>
      <c r="G1" s="3"/>
      <c r="H1" s="3"/>
    </row>
    <row r="2" spans="2:8" ht="12">
      <c r="B2" s="2" t="s">
        <v>1</v>
      </c>
      <c r="C2" s="3"/>
      <c r="D2" s="3"/>
      <c r="E2" s="3"/>
      <c r="F2" s="3"/>
      <c r="G2" s="3"/>
      <c r="H2" s="3"/>
    </row>
    <row r="3" spans="2:8" ht="12">
      <c r="B3" s="2" t="s">
        <v>2</v>
      </c>
      <c r="C3" s="3"/>
      <c r="D3" s="3"/>
      <c r="E3" s="3"/>
      <c r="F3" s="3"/>
      <c r="G3" s="3"/>
      <c r="H3" s="3"/>
    </row>
    <row r="4" spans="2:8" ht="12">
      <c r="B4" s="2" t="s">
        <v>3</v>
      </c>
      <c r="C4" s="3"/>
      <c r="D4" s="3"/>
      <c r="E4" s="3"/>
      <c r="F4" s="3"/>
      <c r="G4" s="3"/>
      <c r="H4" s="3"/>
    </row>
    <row r="5" ht="12"/>
    <row r="6" spans="1:11" s="11" customFormat="1" ht="12.75" customHeight="1">
      <c r="A6" s="23" t="s">
        <v>4</v>
      </c>
      <c r="B6" s="23"/>
      <c r="C6" s="15"/>
      <c r="D6" s="24" t="s">
        <v>92</v>
      </c>
      <c r="E6" s="9"/>
      <c r="F6" s="10"/>
      <c r="G6" s="10"/>
      <c r="I6" s="13"/>
      <c r="J6" s="12"/>
      <c r="K6" s="13"/>
    </row>
    <row r="7" s="11" customFormat="1" ht="12"/>
    <row r="8" spans="2:11" ht="12.75" customHeight="1">
      <c r="B8" s="34" t="s">
        <v>5</v>
      </c>
      <c r="C8" s="35"/>
      <c r="D8" s="54" t="s">
        <v>80</v>
      </c>
      <c r="E8" s="54"/>
      <c r="F8" s="54"/>
      <c r="G8" s="54"/>
      <c r="H8" s="54"/>
      <c r="I8" s="54"/>
      <c r="J8" s="55"/>
      <c r="K8" s="16"/>
    </row>
    <row r="9" spans="2:11" s="17" customFormat="1" ht="12.75" customHeight="1">
      <c r="B9" s="36" t="s">
        <v>30</v>
      </c>
      <c r="C9" s="37"/>
      <c r="D9" s="56" t="s">
        <v>81</v>
      </c>
      <c r="E9" s="56"/>
      <c r="F9" s="56"/>
      <c r="G9" s="56"/>
      <c r="H9" s="56"/>
      <c r="I9" s="56"/>
      <c r="J9" s="57"/>
      <c r="K9" s="18"/>
    </row>
    <row r="10" spans="2:11" s="17" customFormat="1" ht="12.75" customHeight="1">
      <c r="B10" s="36"/>
      <c r="C10" s="37"/>
      <c r="D10" s="56" t="s">
        <v>82</v>
      </c>
      <c r="E10" s="56"/>
      <c r="F10" s="56"/>
      <c r="G10" s="56"/>
      <c r="H10" s="56"/>
      <c r="I10" s="56"/>
      <c r="J10" s="57"/>
      <c r="K10" s="18"/>
    </row>
    <row r="11" spans="2:11" ht="12">
      <c r="B11" s="38" t="s">
        <v>6</v>
      </c>
      <c r="C11" s="39"/>
      <c r="D11" s="50" t="s">
        <v>93</v>
      </c>
      <c r="E11" s="50"/>
      <c r="F11" s="50"/>
      <c r="G11" s="50"/>
      <c r="H11" s="50"/>
      <c r="I11" s="50"/>
      <c r="J11" s="51"/>
      <c r="K11" s="19"/>
    </row>
    <row r="12" spans="2:11" ht="12.75" customHeight="1">
      <c r="B12" s="38" t="s">
        <v>31</v>
      </c>
      <c r="C12" s="39"/>
      <c r="D12" s="48">
        <v>2005</v>
      </c>
      <c r="E12" s="48"/>
      <c r="F12" s="48"/>
      <c r="G12" s="48"/>
      <c r="H12" s="48"/>
      <c r="I12" s="48"/>
      <c r="J12" s="49"/>
      <c r="K12" s="19"/>
    </row>
    <row r="13" spans="2:30" ht="12">
      <c r="B13" s="38" t="s">
        <v>7</v>
      </c>
      <c r="C13" s="39"/>
      <c r="D13" s="50" t="s">
        <v>32</v>
      </c>
      <c r="E13" s="50"/>
      <c r="F13" s="50"/>
      <c r="G13" s="50"/>
      <c r="H13" s="50"/>
      <c r="I13" s="50"/>
      <c r="J13" s="51"/>
      <c r="Y13" s="5"/>
      <c r="AA13" s="5"/>
      <c r="AB13" s="5"/>
      <c r="AC13" s="5"/>
      <c r="AD13" s="5"/>
    </row>
    <row r="14" spans="2:11" s="11" customFormat="1" ht="12">
      <c r="B14" s="40" t="s">
        <v>11</v>
      </c>
      <c r="C14" s="41"/>
      <c r="D14" s="42" t="s">
        <v>10</v>
      </c>
      <c r="E14" s="42"/>
      <c r="F14" s="42"/>
      <c r="G14" s="42"/>
      <c r="H14" s="42"/>
      <c r="I14" s="42"/>
      <c r="J14" s="43"/>
      <c r="K14" s="14"/>
    </row>
    <row r="15" spans="13:17" ht="12">
      <c r="M15" s="4"/>
      <c r="N15" s="4"/>
      <c r="Q15" s="5"/>
    </row>
    <row r="17" spans="2:21" ht="12">
      <c r="B17" s="6"/>
      <c r="C17" s="6"/>
      <c r="D17" s="6"/>
      <c r="E17" s="6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2" s="22" customFormat="1" ht="26.25" customHeight="1">
      <c r="B18" s="53"/>
      <c r="C18" s="53"/>
      <c r="D18" s="53"/>
      <c r="E18" s="21"/>
      <c r="F18" s="44" t="s">
        <v>94</v>
      </c>
      <c r="G18" s="44" t="s">
        <v>95</v>
      </c>
      <c r="H18" s="44" t="s">
        <v>96</v>
      </c>
      <c r="I18" s="44" t="s">
        <v>97</v>
      </c>
      <c r="J18" s="44" t="s">
        <v>98</v>
      </c>
      <c r="K18" s="44" t="s">
        <v>99</v>
      </c>
      <c r="L18" s="44" t="s">
        <v>100</v>
      </c>
      <c r="M18" s="44" t="s">
        <v>101</v>
      </c>
      <c r="N18" s="44" t="s">
        <v>102</v>
      </c>
      <c r="O18" s="44" t="s">
        <v>103</v>
      </c>
      <c r="P18" s="44" t="s">
        <v>104</v>
      </c>
      <c r="Q18" s="44" t="s">
        <v>105</v>
      </c>
      <c r="R18" s="44" t="s">
        <v>106</v>
      </c>
      <c r="S18" s="44" t="s">
        <v>107</v>
      </c>
      <c r="T18" s="44" t="s">
        <v>108</v>
      </c>
      <c r="U18" s="44" t="s">
        <v>109</v>
      </c>
      <c r="V18" s="44" t="s">
        <v>110</v>
      </c>
    </row>
    <row r="19" spans="2:22" ht="12">
      <c r="B19" s="52" t="s">
        <v>8</v>
      </c>
      <c r="C19" s="52"/>
      <c r="D19" s="52"/>
      <c r="E19" s="25" t="s">
        <v>9</v>
      </c>
      <c r="F19" s="45" t="s">
        <v>111</v>
      </c>
      <c r="G19" s="45" t="s">
        <v>112</v>
      </c>
      <c r="H19" s="45" t="s">
        <v>113</v>
      </c>
      <c r="I19" s="45" t="s">
        <v>114</v>
      </c>
      <c r="J19" s="45" t="s">
        <v>115</v>
      </c>
      <c r="K19" s="45" t="s">
        <v>116</v>
      </c>
      <c r="L19" s="45" t="s">
        <v>117</v>
      </c>
      <c r="M19" s="45" t="s">
        <v>118</v>
      </c>
      <c r="N19" s="45" t="s">
        <v>119</v>
      </c>
      <c r="O19" s="45" t="s">
        <v>120</v>
      </c>
      <c r="P19" s="45" t="s">
        <v>121</v>
      </c>
      <c r="Q19" s="45" t="s">
        <v>122</v>
      </c>
      <c r="R19" s="45" t="s">
        <v>123</v>
      </c>
      <c r="S19" s="45" t="s">
        <v>124</v>
      </c>
      <c r="T19" s="45" t="s">
        <v>125</v>
      </c>
      <c r="U19" s="45" t="s">
        <v>126</v>
      </c>
      <c r="V19" s="45" t="s">
        <v>127</v>
      </c>
    </row>
    <row r="21" spans="2:22" s="6" customFormat="1" ht="12.75">
      <c r="B21" s="26" t="s">
        <v>12</v>
      </c>
      <c r="C21" s="27"/>
      <c r="D21" s="27"/>
      <c r="E21" s="28" t="s">
        <v>13</v>
      </c>
      <c r="F21" s="46">
        <v>8844</v>
      </c>
      <c r="G21" s="46">
        <v>1998</v>
      </c>
      <c r="H21" s="46">
        <v>1512</v>
      </c>
      <c r="I21" s="46">
        <v>4416</v>
      </c>
      <c r="J21" s="46">
        <v>1567</v>
      </c>
      <c r="K21" s="46">
        <v>3809</v>
      </c>
      <c r="L21" s="46">
        <v>946</v>
      </c>
      <c r="M21" s="46">
        <v>3374</v>
      </c>
      <c r="N21" s="46">
        <v>1860</v>
      </c>
      <c r="O21" s="46">
        <v>1498</v>
      </c>
      <c r="P21" s="46">
        <v>2258</v>
      </c>
      <c r="Q21" s="46">
        <v>3693</v>
      </c>
      <c r="R21" s="46">
        <v>1538</v>
      </c>
      <c r="S21" s="46">
        <v>2905</v>
      </c>
      <c r="T21" s="46">
        <v>1692</v>
      </c>
      <c r="U21" s="46">
        <v>381</v>
      </c>
      <c r="V21" s="30">
        <f aca="true" t="shared" si="0" ref="V21:V38">SUM(F21:U21)</f>
        <v>42291</v>
      </c>
    </row>
    <row r="22" spans="2:22" s="6" customFormat="1" ht="12.75">
      <c r="B22" s="26" t="s">
        <v>14</v>
      </c>
      <c r="C22" s="27"/>
      <c r="D22" s="27"/>
      <c r="E22" s="28" t="s">
        <v>15</v>
      </c>
      <c r="F22" s="46">
        <v>4498</v>
      </c>
      <c r="G22" s="46">
        <v>1062</v>
      </c>
      <c r="H22" s="46">
        <v>781</v>
      </c>
      <c r="I22" s="46">
        <v>2390</v>
      </c>
      <c r="J22" s="46">
        <v>827</v>
      </c>
      <c r="K22" s="46">
        <v>2078</v>
      </c>
      <c r="L22" s="46">
        <v>481</v>
      </c>
      <c r="M22" s="46">
        <v>1724</v>
      </c>
      <c r="N22" s="46">
        <v>969</v>
      </c>
      <c r="O22" s="46">
        <v>733</v>
      </c>
      <c r="P22" s="46">
        <v>1324</v>
      </c>
      <c r="Q22" s="46">
        <v>1901</v>
      </c>
      <c r="R22" s="46">
        <v>770</v>
      </c>
      <c r="S22" s="46">
        <v>1526</v>
      </c>
      <c r="T22" s="46">
        <v>879</v>
      </c>
      <c r="U22" s="46">
        <v>193</v>
      </c>
      <c r="V22" s="30">
        <f t="shared" si="0"/>
        <v>22136</v>
      </c>
    </row>
    <row r="23" spans="2:22" s="6" customFormat="1" ht="12.75">
      <c r="B23" s="26" t="s">
        <v>16</v>
      </c>
      <c r="C23" s="27"/>
      <c r="D23" s="27"/>
      <c r="E23" s="28" t="s">
        <v>17</v>
      </c>
      <c r="F23" s="46">
        <v>4346</v>
      </c>
      <c r="G23" s="46">
        <v>936</v>
      </c>
      <c r="H23" s="46">
        <v>731</v>
      </c>
      <c r="I23" s="46">
        <v>2026</v>
      </c>
      <c r="J23" s="46">
        <v>740</v>
      </c>
      <c r="K23" s="46">
        <v>1731</v>
      </c>
      <c r="L23" s="46">
        <v>465</v>
      </c>
      <c r="M23" s="46">
        <v>1650</v>
      </c>
      <c r="N23" s="46">
        <v>891</v>
      </c>
      <c r="O23" s="46">
        <v>765</v>
      </c>
      <c r="P23" s="46">
        <v>934</v>
      </c>
      <c r="Q23" s="46">
        <v>1792</v>
      </c>
      <c r="R23" s="46">
        <v>768</v>
      </c>
      <c r="S23" s="46">
        <v>1379</v>
      </c>
      <c r="T23" s="46">
        <v>813</v>
      </c>
      <c r="U23" s="46">
        <v>188</v>
      </c>
      <c r="V23" s="30">
        <f t="shared" si="0"/>
        <v>20155</v>
      </c>
    </row>
    <row r="24" spans="2:22" s="6" customFormat="1" ht="12.75">
      <c r="B24" s="26" t="s">
        <v>18</v>
      </c>
      <c r="C24" s="27"/>
      <c r="D24" s="27"/>
      <c r="E24" s="28" t="s">
        <v>19</v>
      </c>
      <c r="F24" s="46">
        <v>4542</v>
      </c>
      <c r="G24" s="46">
        <v>610</v>
      </c>
      <c r="H24" s="46">
        <v>357</v>
      </c>
      <c r="I24" s="46">
        <v>1029</v>
      </c>
      <c r="J24" s="46">
        <v>366</v>
      </c>
      <c r="K24" s="46">
        <v>552</v>
      </c>
      <c r="L24" s="46">
        <v>436</v>
      </c>
      <c r="M24" s="46">
        <v>859</v>
      </c>
      <c r="N24" s="46">
        <v>539</v>
      </c>
      <c r="O24" s="46">
        <v>233</v>
      </c>
      <c r="P24" s="46">
        <v>208</v>
      </c>
      <c r="Q24" s="46">
        <v>774</v>
      </c>
      <c r="R24" s="46">
        <v>248</v>
      </c>
      <c r="S24" s="46">
        <v>559</v>
      </c>
      <c r="T24" s="46">
        <v>457</v>
      </c>
      <c r="U24" s="46">
        <v>71</v>
      </c>
      <c r="V24" s="30">
        <f t="shared" si="0"/>
        <v>11840</v>
      </c>
    </row>
    <row r="25" spans="2:22" s="6" customFormat="1" ht="12.75">
      <c r="B25" s="26" t="s">
        <v>20</v>
      </c>
      <c r="C25" s="27"/>
      <c r="D25" s="27"/>
      <c r="E25" s="28" t="s">
        <v>21</v>
      </c>
      <c r="F25" s="46">
        <v>2262</v>
      </c>
      <c r="G25" s="46">
        <v>320</v>
      </c>
      <c r="H25" s="46">
        <v>201</v>
      </c>
      <c r="I25" s="46">
        <v>678</v>
      </c>
      <c r="J25" s="46">
        <v>222</v>
      </c>
      <c r="K25" s="46">
        <v>367</v>
      </c>
      <c r="L25" s="46">
        <v>215</v>
      </c>
      <c r="M25" s="46">
        <v>456</v>
      </c>
      <c r="N25" s="46">
        <v>313</v>
      </c>
      <c r="O25" s="46">
        <v>133</v>
      </c>
      <c r="P25" s="46">
        <v>162</v>
      </c>
      <c r="Q25" s="46">
        <v>415</v>
      </c>
      <c r="R25" s="46">
        <v>149</v>
      </c>
      <c r="S25" s="46">
        <v>340</v>
      </c>
      <c r="T25" s="46">
        <v>258</v>
      </c>
      <c r="U25" s="46">
        <v>48</v>
      </c>
      <c r="V25" s="30">
        <f t="shared" si="0"/>
        <v>6539</v>
      </c>
    </row>
    <row r="26" spans="2:22" s="6" customFormat="1" ht="12.75">
      <c r="B26" s="26" t="s">
        <v>22</v>
      </c>
      <c r="C26" s="27"/>
      <c r="D26" s="27"/>
      <c r="E26" s="28" t="s">
        <v>23</v>
      </c>
      <c r="F26" s="46">
        <v>2280</v>
      </c>
      <c r="G26" s="46">
        <v>290</v>
      </c>
      <c r="H26" s="46">
        <v>156</v>
      </c>
      <c r="I26" s="46">
        <v>351</v>
      </c>
      <c r="J26" s="46">
        <v>144</v>
      </c>
      <c r="K26" s="46">
        <v>185</v>
      </c>
      <c r="L26" s="46">
        <v>221</v>
      </c>
      <c r="M26" s="46">
        <v>403</v>
      </c>
      <c r="N26" s="46">
        <v>226</v>
      </c>
      <c r="O26" s="46">
        <v>100</v>
      </c>
      <c r="P26" s="46">
        <v>46</v>
      </c>
      <c r="Q26" s="46">
        <v>359</v>
      </c>
      <c r="R26" s="46">
        <v>99</v>
      </c>
      <c r="S26" s="46">
        <v>219</v>
      </c>
      <c r="T26" s="46">
        <v>199</v>
      </c>
      <c r="U26" s="46">
        <v>23</v>
      </c>
      <c r="V26" s="30">
        <f t="shared" si="0"/>
        <v>5301</v>
      </c>
    </row>
    <row r="27" spans="2:22" s="6" customFormat="1" ht="12.75">
      <c r="B27" s="26" t="s">
        <v>24</v>
      </c>
      <c r="C27" s="27"/>
      <c r="D27" s="27"/>
      <c r="E27" s="28" t="s">
        <v>25</v>
      </c>
      <c r="F27" s="46">
        <v>4808</v>
      </c>
      <c r="G27" s="46">
        <v>500</v>
      </c>
      <c r="H27" s="46">
        <v>41</v>
      </c>
      <c r="I27" s="46">
        <v>86</v>
      </c>
      <c r="J27" s="46">
        <v>24</v>
      </c>
      <c r="K27" s="46">
        <v>12</v>
      </c>
      <c r="L27" s="46">
        <v>44</v>
      </c>
      <c r="M27" s="46">
        <v>166</v>
      </c>
      <c r="N27" s="46">
        <v>58</v>
      </c>
      <c r="O27" s="46">
        <v>0</v>
      </c>
      <c r="P27" s="46">
        <v>0</v>
      </c>
      <c r="Q27" s="46">
        <v>284</v>
      </c>
      <c r="R27" s="46">
        <v>0</v>
      </c>
      <c r="S27" s="46">
        <v>42</v>
      </c>
      <c r="T27" s="46">
        <v>22</v>
      </c>
      <c r="U27" s="46">
        <v>0</v>
      </c>
      <c r="V27" s="30">
        <f t="shared" si="0"/>
        <v>6087</v>
      </c>
    </row>
    <row r="28" spans="2:22" s="6" customFormat="1" ht="12.75">
      <c r="B28" s="26" t="s">
        <v>26</v>
      </c>
      <c r="C28" s="27"/>
      <c r="D28" s="27"/>
      <c r="E28" s="28" t="s">
        <v>27</v>
      </c>
      <c r="F28" s="46">
        <v>2257</v>
      </c>
      <c r="G28" s="46">
        <v>200</v>
      </c>
      <c r="H28" s="46">
        <v>25</v>
      </c>
      <c r="I28" s="46">
        <v>65</v>
      </c>
      <c r="J28" s="46">
        <v>13</v>
      </c>
      <c r="K28" s="46">
        <v>8</v>
      </c>
      <c r="L28" s="46">
        <v>26</v>
      </c>
      <c r="M28" s="46">
        <v>83</v>
      </c>
      <c r="N28" s="46">
        <v>27</v>
      </c>
      <c r="O28" s="46">
        <v>0</v>
      </c>
      <c r="P28" s="46">
        <v>0</v>
      </c>
      <c r="Q28" s="46">
        <v>134</v>
      </c>
      <c r="R28" s="46">
        <v>0</v>
      </c>
      <c r="S28" s="46">
        <v>31</v>
      </c>
      <c r="T28" s="46">
        <v>8</v>
      </c>
      <c r="U28" s="46">
        <v>0</v>
      </c>
      <c r="V28" s="30">
        <f t="shared" si="0"/>
        <v>2877</v>
      </c>
    </row>
    <row r="29" spans="2:22" s="6" customFormat="1" ht="12.75">
      <c r="B29" s="26" t="s">
        <v>28</v>
      </c>
      <c r="C29" s="27"/>
      <c r="D29" s="27"/>
      <c r="E29" s="28" t="s">
        <v>29</v>
      </c>
      <c r="F29" s="46">
        <v>2551</v>
      </c>
      <c r="G29" s="46">
        <v>300</v>
      </c>
      <c r="H29" s="46">
        <v>16</v>
      </c>
      <c r="I29" s="46">
        <v>21</v>
      </c>
      <c r="J29" s="46">
        <v>11</v>
      </c>
      <c r="K29" s="46">
        <v>4</v>
      </c>
      <c r="L29" s="46">
        <v>18</v>
      </c>
      <c r="M29" s="46">
        <v>83</v>
      </c>
      <c r="N29" s="46">
        <v>31</v>
      </c>
      <c r="O29" s="46">
        <v>0</v>
      </c>
      <c r="P29" s="46">
        <v>0</v>
      </c>
      <c r="Q29" s="46">
        <v>150</v>
      </c>
      <c r="R29" s="46">
        <v>0</v>
      </c>
      <c r="S29" s="46">
        <v>11</v>
      </c>
      <c r="T29" s="46">
        <v>14</v>
      </c>
      <c r="U29" s="46">
        <v>0</v>
      </c>
      <c r="V29" s="30">
        <f t="shared" si="0"/>
        <v>3210</v>
      </c>
    </row>
    <row r="30" spans="2:22" s="6" customFormat="1" ht="12">
      <c r="B30" s="31" t="s">
        <v>33</v>
      </c>
      <c r="C30" s="27"/>
      <c r="D30" s="27"/>
      <c r="E30" s="32" t="s">
        <v>83</v>
      </c>
      <c r="F30" s="47">
        <v>8036</v>
      </c>
      <c r="G30" s="47">
        <v>1822</v>
      </c>
      <c r="H30" s="47">
        <v>1356</v>
      </c>
      <c r="I30" s="47">
        <v>3908</v>
      </c>
      <c r="J30" s="47">
        <v>1378</v>
      </c>
      <c r="K30" s="47">
        <v>3344</v>
      </c>
      <c r="L30" s="47">
        <v>795</v>
      </c>
      <c r="M30" s="47">
        <v>2902</v>
      </c>
      <c r="N30" s="47">
        <v>1640</v>
      </c>
      <c r="O30" s="47">
        <v>1365</v>
      </c>
      <c r="P30" s="47">
        <v>1996</v>
      </c>
      <c r="Q30" s="47">
        <v>3336</v>
      </c>
      <c r="R30" s="47">
        <v>1427</v>
      </c>
      <c r="S30" s="47">
        <v>2608</v>
      </c>
      <c r="T30" s="47">
        <v>1561</v>
      </c>
      <c r="U30" s="47">
        <v>336</v>
      </c>
      <c r="V30" s="30">
        <f t="shared" si="0"/>
        <v>37810</v>
      </c>
    </row>
    <row r="31" spans="2:22" s="6" customFormat="1" ht="12">
      <c r="B31" s="31" t="s">
        <v>34</v>
      </c>
      <c r="C31" s="27"/>
      <c r="D31" s="27"/>
      <c r="E31" s="32" t="s">
        <v>84</v>
      </c>
      <c r="F31" s="47">
        <v>4019</v>
      </c>
      <c r="G31" s="47">
        <v>958</v>
      </c>
      <c r="H31" s="47">
        <v>691</v>
      </c>
      <c r="I31" s="47">
        <v>2081</v>
      </c>
      <c r="J31" s="47">
        <v>728</v>
      </c>
      <c r="K31" s="47">
        <v>1790</v>
      </c>
      <c r="L31" s="47">
        <v>402</v>
      </c>
      <c r="M31" s="47">
        <v>1447</v>
      </c>
      <c r="N31" s="47">
        <v>843</v>
      </c>
      <c r="O31" s="47">
        <v>664</v>
      </c>
      <c r="P31" s="47">
        <v>1180</v>
      </c>
      <c r="Q31" s="47">
        <v>1695</v>
      </c>
      <c r="R31" s="47">
        <v>708</v>
      </c>
      <c r="S31" s="47">
        <v>1355</v>
      </c>
      <c r="T31" s="47">
        <v>794</v>
      </c>
      <c r="U31" s="47">
        <v>162</v>
      </c>
      <c r="V31" s="30">
        <f t="shared" si="0"/>
        <v>19517</v>
      </c>
    </row>
    <row r="32" spans="2:22" s="6" customFormat="1" ht="12">
      <c r="B32" s="31" t="s">
        <v>35</v>
      </c>
      <c r="C32" s="27"/>
      <c r="D32" s="27"/>
      <c r="E32" s="32" t="s">
        <v>85</v>
      </c>
      <c r="F32" s="47">
        <v>4017</v>
      </c>
      <c r="G32" s="47">
        <v>864</v>
      </c>
      <c r="H32" s="47">
        <v>665</v>
      </c>
      <c r="I32" s="47">
        <v>1827</v>
      </c>
      <c r="J32" s="47">
        <v>650</v>
      </c>
      <c r="K32" s="47">
        <v>1554</v>
      </c>
      <c r="L32" s="47">
        <v>393</v>
      </c>
      <c r="M32" s="47">
        <v>1455</v>
      </c>
      <c r="N32" s="47">
        <v>797</v>
      </c>
      <c r="O32" s="47">
        <v>701</v>
      </c>
      <c r="P32" s="47">
        <v>816</v>
      </c>
      <c r="Q32" s="47">
        <v>1641</v>
      </c>
      <c r="R32" s="47">
        <v>719</v>
      </c>
      <c r="S32" s="47">
        <v>1253</v>
      </c>
      <c r="T32" s="47">
        <v>767</v>
      </c>
      <c r="U32" s="47">
        <v>174</v>
      </c>
      <c r="V32" s="30">
        <f t="shared" si="0"/>
        <v>18293</v>
      </c>
    </row>
    <row r="33" spans="2:22" s="6" customFormat="1" ht="12">
      <c r="B33" s="31" t="s">
        <v>36</v>
      </c>
      <c r="C33" s="27"/>
      <c r="D33" s="27"/>
      <c r="E33" s="32" t="s">
        <v>86</v>
      </c>
      <c r="F33" s="29">
        <v>2099</v>
      </c>
      <c r="G33" s="29">
        <v>390</v>
      </c>
      <c r="H33" s="29">
        <v>147</v>
      </c>
      <c r="I33" s="29">
        <v>613</v>
      </c>
      <c r="J33" s="29">
        <v>233</v>
      </c>
      <c r="K33" s="29">
        <v>197</v>
      </c>
      <c r="L33" s="29">
        <v>191</v>
      </c>
      <c r="M33" s="29">
        <v>362</v>
      </c>
      <c r="N33" s="29">
        <v>218</v>
      </c>
      <c r="O33" s="29">
        <v>138</v>
      </c>
      <c r="P33" s="29">
        <v>53</v>
      </c>
      <c r="Q33" s="29">
        <v>376</v>
      </c>
      <c r="R33" s="29">
        <v>185</v>
      </c>
      <c r="S33" s="29">
        <v>204</v>
      </c>
      <c r="T33" s="29">
        <v>133</v>
      </c>
      <c r="U33" s="29">
        <v>30</v>
      </c>
      <c r="V33" s="30">
        <f t="shared" si="0"/>
        <v>5569</v>
      </c>
    </row>
    <row r="34" spans="2:22" s="6" customFormat="1" ht="12">
      <c r="B34" s="31" t="s">
        <v>37</v>
      </c>
      <c r="C34" s="27"/>
      <c r="D34" s="27"/>
      <c r="E34" s="32" t="s">
        <v>87</v>
      </c>
      <c r="F34" s="29">
        <v>922</v>
      </c>
      <c r="G34" s="29">
        <v>194</v>
      </c>
      <c r="H34" s="29">
        <v>74</v>
      </c>
      <c r="I34" s="29">
        <v>381</v>
      </c>
      <c r="J34" s="29">
        <v>155</v>
      </c>
      <c r="K34" s="29">
        <v>119</v>
      </c>
      <c r="L34" s="29">
        <v>93</v>
      </c>
      <c r="M34" s="29">
        <v>169</v>
      </c>
      <c r="N34" s="29">
        <v>122</v>
      </c>
      <c r="O34" s="29">
        <v>69</v>
      </c>
      <c r="P34" s="29">
        <v>42</v>
      </c>
      <c r="Q34" s="29">
        <v>184</v>
      </c>
      <c r="R34" s="29">
        <v>105</v>
      </c>
      <c r="S34" s="29">
        <v>122</v>
      </c>
      <c r="T34" s="29">
        <v>60</v>
      </c>
      <c r="U34" s="29">
        <v>14</v>
      </c>
      <c r="V34" s="30">
        <f t="shared" si="0"/>
        <v>2825</v>
      </c>
    </row>
    <row r="35" spans="2:22" s="6" customFormat="1" ht="12">
      <c r="B35" s="31" t="s">
        <v>38</v>
      </c>
      <c r="C35" s="27"/>
      <c r="D35" s="27"/>
      <c r="E35" s="32" t="s">
        <v>88</v>
      </c>
      <c r="F35" s="29">
        <v>1177</v>
      </c>
      <c r="G35" s="29">
        <v>196</v>
      </c>
      <c r="H35" s="29">
        <v>73</v>
      </c>
      <c r="I35" s="29">
        <v>232</v>
      </c>
      <c r="J35" s="29">
        <v>78</v>
      </c>
      <c r="K35" s="29">
        <v>78</v>
      </c>
      <c r="L35" s="29">
        <v>98</v>
      </c>
      <c r="M35" s="29">
        <v>193</v>
      </c>
      <c r="N35" s="29">
        <v>96</v>
      </c>
      <c r="O35" s="29">
        <v>69</v>
      </c>
      <c r="P35" s="29">
        <v>11</v>
      </c>
      <c r="Q35" s="29">
        <v>192</v>
      </c>
      <c r="R35" s="29">
        <v>80</v>
      </c>
      <c r="S35" s="29">
        <v>82</v>
      </c>
      <c r="T35" s="29">
        <v>73</v>
      </c>
      <c r="U35" s="29">
        <v>16</v>
      </c>
      <c r="V35" s="30">
        <f t="shared" si="0"/>
        <v>2744</v>
      </c>
    </row>
    <row r="36" spans="2:22" s="6" customFormat="1" ht="12">
      <c r="B36" s="31" t="s">
        <v>39</v>
      </c>
      <c r="C36" s="27"/>
      <c r="D36" s="27"/>
      <c r="E36" s="32" t="s">
        <v>89</v>
      </c>
      <c r="F36" s="29">
        <v>3232</v>
      </c>
      <c r="G36" s="29">
        <v>294</v>
      </c>
      <c r="H36" s="29">
        <v>32</v>
      </c>
      <c r="I36" s="29">
        <v>61</v>
      </c>
      <c r="J36" s="29">
        <v>20</v>
      </c>
      <c r="K36" s="29">
        <v>9</v>
      </c>
      <c r="L36" s="29">
        <v>31</v>
      </c>
      <c r="M36" s="29">
        <v>102</v>
      </c>
      <c r="N36" s="29">
        <v>51</v>
      </c>
      <c r="O36" s="29">
        <v>0</v>
      </c>
      <c r="P36" s="29">
        <v>0</v>
      </c>
      <c r="Q36" s="29">
        <v>203</v>
      </c>
      <c r="R36" s="29">
        <v>0</v>
      </c>
      <c r="S36" s="29">
        <v>27</v>
      </c>
      <c r="T36" s="29">
        <v>18</v>
      </c>
      <c r="U36" s="29">
        <v>0</v>
      </c>
      <c r="V36" s="30">
        <f t="shared" si="0"/>
        <v>4080</v>
      </c>
    </row>
    <row r="37" spans="2:22" s="6" customFormat="1" ht="12">
      <c r="B37" s="31" t="s">
        <v>40</v>
      </c>
      <c r="C37" s="27"/>
      <c r="D37" s="27"/>
      <c r="E37" s="32" t="s">
        <v>90</v>
      </c>
      <c r="F37" s="29">
        <v>1404</v>
      </c>
      <c r="G37" s="29">
        <v>115</v>
      </c>
      <c r="H37" s="29">
        <v>19</v>
      </c>
      <c r="I37" s="29">
        <v>45</v>
      </c>
      <c r="J37" s="29">
        <v>9</v>
      </c>
      <c r="K37" s="29">
        <v>5</v>
      </c>
      <c r="L37" s="29">
        <v>18</v>
      </c>
      <c r="M37" s="29">
        <v>38</v>
      </c>
      <c r="N37" s="29">
        <v>24</v>
      </c>
      <c r="O37" s="29">
        <v>0</v>
      </c>
      <c r="P37" s="29">
        <v>0</v>
      </c>
      <c r="Q37" s="29">
        <v>101</v>
      </c>
      <c r="R37" s="29">
        <v>0</v>
      </c>
      <c r="S37" s="29">
        <v>19</v>
      </c>
      <c r="T37" s="29">
        <v>7</v>
      </c>
      <c r="U37" s="29">
        <v>0</v>
      </c>
      <c r="V37" s="30">
        <f t="shared" si="0"/>
        <v>1804</v>
      </c>
    </row>
    <row r="38" spans="2:22" s="6" customFormat="1" ht="12">
      <c r="B38" s="31" t="s">
        <v>41</v>
      </c>
      <c r="C38" s="27"/>
      <c r="D38" s="27"/>
      <c r="E38" s="32" t="s">
        <v>91</v>
      </c>
      <c r="F38" s="29">
        <v>1828</v>
      </c>
      <c r="G38" s="29">
        <v>179</v>
      </c>
      <c r="H38" s="29">
        <v>13</v>
      </c>
      <c r="I38" s="29">
        <v>16</v>
      </c>
      <c r="J38" s="29">
        <v>11</v>
      </c>
      <c r="K38" s="29">
        <v>4</v>
      </c>
      <c r="L38" s="29">
        <v>13</v>
      </c>
      <c r="M38" s="29">
        <v>64</v>
      </c>
      <c r="N38" s="29">
        <v>27</v>
      </c>
      <c r="O38" s="29">
        <v>0</v>
      </c>
      <c r="P38" s="29">
        <v>0</v>
      </c>
      <c r="Q38" s="29">
        <v>102</v>
      </c>
      <c r="R38" s="29">
        <v>0</v>
      </c>
      <c r="S38" s="29">
        <v>8</v>
      </c>
      <c r="T38" s="29">
        <v>11</v>
      </c>
      <c r="U38" s="29">
        <v>0</v>
      </c>
      <c r="V38" s="30">
        <f t="shared" si="0"/>
        <v>2276</v>
      </c>
    </row>
    <row r="39" spans="2:22" s="6" customFormat="1" ht="12">
      <c r="B39" s="31" t="s">
        <v>42</v>
      </c>
      <c r="C39" s="27"/>
      <c r="D39" s="27"/>
      <c r="E39" s="32" t="s">
        <v>43</v>
      </c>
      <c r="F39" s="33">
        <f>SUM(F30/F21)*100</f>
        <v>90.86386250565354</v>
      </c>
      <c r="G39" s="33">
        <f>SUM(G30/G21)*100</f>
        <v>91.1911911911912</v>
      </c>
      <c r="H39" s="33">
        <f>SUM(H30/H21)*100</f>
        <v>89.68253968253968</v>
      </c>
      <c r="I39" s="33">
        <f>SUM(I30/I21)*100</f>
        <v>88.4963768115942</v>
      </c>
      <c r="J39" s="33">
        <f>SUM(J30/J21)*100</f>
        <v>87.93873643905552</v>
      </c>
      <c r="K39" s="33">
        <f>SUM(K30/K21)*100</f>
        <v>87.79207140981885</v>
      </c>
      <c r="L39" s="33">
        <f>SUM(L30/L21)*100</f>
        <v>84.03805496828753</v>
      </c>
      <c r="M39" s="33">
        <f>SUM(M30/M21)*100</f>
        <v>86.01066982809722</v>
      </c>
      <c r="N39" s="33">
        <f>SUM(N30/N21)*100</f>
        <v>88.17204301075269</v>
      </c>
      <c r="O39" s="33">
        <f>SUM(O30/O21)*100</f>
        <v>91.1214953271028</v>
      </c>
      <c r="P39" s="33">
        <f>SUM(P30/P21)*100</f>
        <v>88.39681133746679</v>
      </c>
      <c r="Q39" s="33">
        <f>SUM(Q30/Q21)*100</f>
        <v>90.33306255077173</v>
      </c>
      <c r="R39" s="33">
        <f>SUM(R30/R21)*100</f>
        <v>92.78283485045513</v>
      </c>
      <c r="S39" s="33">
        <f>SUM(S30/S21)*100</f>
        <v>89.77624784853701</v>
      </c>
      <c r="T39" s="33">
        <f>SUM(T30/T21)*100</f>
        <v>92.25768321513003</v>
      </c>
      <c r="U39" s="33">
        <f>SUM(U30/U21)*100</f>
        <v>88.18897637795276</v>
      </c>
      <c r="V39" s="33">
        <f>SUM(V30/V21)*100</f>
        <v>89.40436499491618</v>
      </c>
    </row>
    <row r="40" spans="2:22" s="6" customFormat="1" ht="12">
      <c r="B40" s="31" t="s">
        <v>44</v>
      </c>
      <c r="C40" s="27"/>
      <c r="D40" s="27"/>
      <c r="E40" s="32" t="s">
        <v>45</v>
      </c>
      <c r="F40" s="33">
        <f>SUM(F31/F22)*100</f>
        <v>89.35082258781681</v>
      </c>
      <c r="G40" s="33">
        <f>SUM(G31/G22)*100</f>
        <v>90.20715630885122</v>
      </c>
      <c r="H40" s="33">
        <f>SUM(H31/H22)*100</f>
        <v>88.47631241997439</v>
      </c>
      <c r="I40" s="33">
        <f>SUM(I31/I22)*100</f>
        <v>87.07112970711297</v>
      </c>
      <c r="J40" s="33">
        <f>SUM(J31/J22)*100</f>
        <v>88.02902055622734</v>
      </c>
      <c r="K40" s="33">
        <f>SUM(K31/K22)*100</f>
        <v>86.1405197305101</v>
      </c>
      <c r="L40" s="33">
        <f>SUM(L31/L22)*100</f>
        <v>83.57588357588358</v>
      </c>
      <c r="M40" s="33">
        <f>SUM(M31/M22)*100</f>
        <v>83.93271461716937</v>
      </c>
      <c r="N40" s="33">
        <f>SUM(N31/N22)*100</f>
        <v>86.9969040247678</v>
      </c>
      <c r="O40" s="33">
        <f>SUM(O31/O22)*100</f>
        <v>90.58663028649386</v>
      </c>
      <c r="P40" s="33">
        <f>SUM(P31/P22)*100</f>
        <v>89.12386706948641</v>
      </c>
      <c r="Q40" s="33">
        <f>SUM(Q31/Q22)*100</f>
        <v>89.16359810625987</v>
      </c>
      <c r="R40" s="33">
        <f>SUM(R31/R22)*100</f>
        <v>91.94805194805194</v>
      </c>
      <c r="S40" s="33">
        <f>SUM(S31/S22)*100</f>
        <v>88.79423328964613</v>
      </c>
      <c r="T40" s="33">
        <f>SUM(T31/T22)*100</f>
        <v>90.32992036405005</v>
      </c>
      <c r="U40" s="33">
        <f>SUM(U31/U22)*100</f>
        <v>83.93782383419689</v>
      </c>
      <c r="V40" s="33">
        <f>SUM(V31/V22)*100</f>
        <v>88.16859414528369</v>
      </c>
    </row>
    <row r="41" spans="2:22" s="6" customFormat="1" ht="12">
      <c r="B41" s="31" t="s">
        <v>46</v>
      </c>
      <c r="C41" s="27"/>
      <c r="D41" s="27"/>
      <c r="E41" s="32" t="s">
        <v>47</v>
      </c>
      <c r="F41" s="33">
        <f>SUM(F32/F23)*100</f>
        <v>92.42982052462034</v>
      </c>
      <c r="G41" s="33">
        <f>SUM(G32/G23)*100</f>
        <v>92.3076923076923</v>
      </c>
      <c r="H41" s="33">
        <f>SUM(H32/H23)*100</f>
        <v>90.97127222982216</v>
      </c>
      <c r="I41" s="33">
        <f>SUM(I32/I23)*100</f>
        <v>90.17769002961501</v>
      </c>
      <c r="J41" s="33">
        <f>SUM(J32/J23)*100</f>
        <v>87.83783783783784</v>
      </c>
      <c r="K41" s="33">
        <f>SUM(K32/K23)*100</f>
        <v>89.77469670710572</v>
      </c>
      <c r="L41" s="33">
        <f>SUM(L32/L23)*100</f>
        <v>84.51612903225806</v>
      </c>
      <c r="M41" s="33">
        <f>SUM(M32/M23)*100</f>
        <v>88.18181818181819</v>
      </c>
      <c r="N41" s="33">
        <f>SUM(N32/N23)*100</f>
        <v>89.45005611672279</v>
      </c>
      <c r="O41" s="33">
        <f>SUM(O32/O23)*100</f>
        <v>91.63398692810458</v>
      </c>
      <c r="P41" s="33">
        <f>SUM(P32/P23)*100</f>
        <v>87.36616702355461</v>
      </c>
      <c r="Q41" s="33">
        <f>SUM(Q32/Q23)*100</f>
        <v>91.57366071428571</v>
      </c>
      <c r="R41" s="33">
        <f>SUM(R32/R23)*100</f>
        <v>93.61979166666666</v>
      </c>
      <c r="S41" s="33">
        <f>SUM(S32/S23)*100</f>
        <v>90.86294416243655</v>
      </c>
      <c r="T41" s="33">
        <f>SUM(T32/T23)*100</f>
        <v>94.34194341943419</v>
      </c>
      <c r="U41" s="33">
        <f>SUM(U32/U23)*100</f>
        <v>92.5531914893617</v>
      </c>
      <c r="V41" s="33">
        <f>SUM(V32/V23)*100</f>
        <v>90.76159761845696</v>
      </c>
    </row>
    <row r="42" spans="2:22" s="6" customFormat="1" ht="12">
      <c r="B42" s="31" t="s">
        <v>48</v>
      </c>
      <c r="C42" s="27"/>
      <c r="D42" s="27"/>
      <c r="E42" s="32" t="s">
        <v>49</v>
      </c>
      <c r="F42" s="33">
        <f>SUM(F21-F30)/F21*100</f>
        <v>9.13613749434645</v>
      </c>
      <c r="G42" s="33">
        <f>SUM(G21-G30)/G21*100</f>
        <v>8.80880880880881</v>
      </c>
      <c r="H42" s="33">
        <f>SUM(H21-H30)/H21*100</f>
        <v>10.317460317460316</v>
      </c>
      <c r="I42" s="33">
        <f>SUM(I21-I30)/I21*100</f>
        <v>11.503623188405797</v>
      </c>
      <c r="J42" s="33">
        <f>SUM(J21-J30)/J21*100</f>
        <v>12.061263560944479</v>
      </c>
      <c r="K42" s="33">
        <f>SUM(K21-K30)/K21*100</f>
        <v>12.20792859018115</v>
      </c>
      <c r="L42" s="33">
        <f>SUM(L21-L30)/L21*100</f>
        <v>15.961945031712474</v>
      </c>
      <c r="M42" s="33">
        <f>SUM(M21-M30)/M21*100</f>
        <v>13.989330171902786</v>
      </c>
      <c r="N42" s="33">
        <f>SUM(N21-N30)/N21*100</f>
        <v>11.827956989247312</v>
      </c>
      <c r="O42" s="33">
        <f>SUM(O21-O30)/O21*100</f>
        <v>8.878504672897195</v>
      </c>
      <c r="P42" s="33">
        <f>SUM(P21-P30)/P21*100</f>
        <v>11.603188662533215</v>
      </c>
      <c r="Q42" s="33">
        <f>SUM(Q21-Q30)/Q21*100</f>
        <v>9.66693744922827</v>
      </c>
      <c r="R42" s="33">
        <f>SUM(R21-R30)/R21*100</f>
        <v>7.217165149544863</v>
      </c>
      <c r="S42" s="33">
        <f>SUM(S21-S30)/S21*100</f>
        <v>10.223752151462994</v>
      </c>
      <c r="T42" s="33">
        <f>SUM(T21-T30)/T21*100</f>
        <v>7.742316784869977</v>
      </c>
      <c r="U42" s="33">
        <f>SUM(U21-U30)/U21*100</f>
        <v>11.811023622047244</v>
      </c>
      <c r="V42" s="33">
        <f>SUM(V21-V30)/V21*100</f>
        <v>10.595635005083825</v>
      </c>
    </row>
    <row r="43" spans="2:22" s="6" customFormat="1" ht="12">
      <c r="B43" s="31" t="s">
        <v>50</v>
      </c>
      <c r="C43" s="27"/>
      <c r="D43" s="27"/>
      <c r="E43" s="32" t="s">
        <v>51</v>
      </c>
      <c r="F43" s="33">
        <f>SUM(F22-F31)/F22*100</f>
        <v>10.649177412183192</v>
      </c>
      <c r="G43" s="33">
        <f>SUM(G22-G31)/G22*100</f>
        <v>9.792843691148775</v>
      </c>
      <c r="H43" s="33">
        <f>SUM(H22-H31)/H22*100</f>
        <v>11.523687580025609</v>
      </c>
      <c r="I43" s="33">
        <f>SUM(I22-I31)/I22*100</f>
        <v>12.92887029288703</v>
      </c>
      <c r="J43" s="33">
        <f>SUM(J22-J31)/J22*100</f>
        <v>11.970979443772672</v>
      </c>
      <c r="K43" s="33">
        <f>SUM(K22-K31)/K22*100</f>
        <v>13.859480269489893</v>
      </c>
      <c r="L43" s="33">
        <f>SUM(L22-L31)/L22*100</f>
        <v>16.424116424116423</v>
      </c>
      <c r="M43" s="33">
        <f>SUM(M22-M31)/M22*100</f>
        <v>16.067285382830626</v>
      </c>
      <c r="N43" s="33">
        <f>SUM(N22-N31)/N22*100</f>
        <v>13.003095975232199</v>
      </c>
      <c r="O43" s="33">
        <f>SUM(O22-O31)/O22*100</f>
        <v>9.413369713506139</v>
      </c>
      <c r="P43" s="33">
        <f>SUM(P22-P31)/P22*100</f>
        <v>10.876132930513595</v>
      </c>
      <c r="Q43" s="33">
        <f>SUM(Q22-Q31)/Q22*100</f>
        <v>10.836401893740137</v>
      </c>
      <c r="R43" s="33">
        <f>SUM(R22-R31)/R22*100</f>
        <v>8.051948051948052</v>
      </c>
      <c r="S43" s="33">
        <f>SUM(S22-S31)/S22*100</f>
        <v>11.205766710353867</v>
      </c>
      <c r="T43" s="33">
        <f>SUM(T22-T31)/T22*100</f>
        <v>9.670079635949943</v>
      </c>
      <c r="U43" s="33">
        <f>SUM(U22-U31)/U22*100</f>
        <v>16.06217616580311</v>
      </c>
      <c r="V43" s="33">
        <f>SUM(V22-V31)/V22*100</f>
        <v>11.8314058547163</v>
      </c>
    </row>
    <row r="44" spans="2:22" s="6" customFormat="1" ht="12">
      <c r="B44" s="31" t="s">
        <v>52</v>
      </c>
      <c r="C44" s="27"/>
      <c r="D44" s="27"/>
      <c r="E44" s="32" t="s">
        <v>53</v>
      </c>
      <c r="F44" s="33">
        <f>SUM(F23-F32)/F23*100</f>
        <v>7.57017947537966</v>
      </c>
      <c r="G44" s="33">
        <f>SUM(G23-G32)/G23*100</f>
        <v>7.6923076923076925</v>
      </c>
      <c r="H44" s="33">
        <f>SUM(H23-H32)/H23*100</f>
        <v>9.028727770177838</v>
      </c>
      <c r="I44" s="33">
        <f>SUM(I23-I32)/I23*100</f>
        <v>9.822309970384994</v>
      </c>
      <c r="J44" s="33">
        <f>SUM(J23-J32)/J23*100</f>
        <v>12.162162162162163</v>
      </c>
      <c r="K44" s="33">
        <f>SUM(K23-K32)/K23*100</f>
        <v>10.22530329289428</v>
      </c>
      <c r="L44" s="33">
        <f>SUM(L23-L32)/L23*100</f>
        <v>15.483870967741936</v>
      </c>
      <c r="M44" s="33">
        <f>SUM(M23-M32)/M23*100</f>
        <v>11.818181818181818</v>
      </c>
      <c r="N44" s="33">
        <f>SUM(N23-N32)/N23*100</f>
        <v>10.549943883277217</v>
      </c>
      <c r="O44" s="33">
        <f>SUM(O23-O32)/O23*100</f>
        <v>8.366013071895424</v>
      </c>
      <c r="P44" s="33">
        <f>SUM(P23-P32)/P23*100</f>
        <v>12.633832976445397</v>
      </c>
      <c r="Q44" s="33">
        <f>SUM(Q23-Q32)/Q23*100</f>
        <v>8.426339285714286</v>
      </c>
      <c r="R44" s="33">
        <f>SUM(R23-R32)/R23*100</f>
        <v>6.380208333333333</v>
      </c>
      <c r="S44" s="33">
        <f>SUM(S23-S32)/S23*100</f>
        <v>9.137055837563452</v>
      </c>
      <c r="T44" s="33">
        <f>SUM(T23-T32)/T23*100</f>
        <v>5.658056580565805</v>
      </c>
      <c r="U44" s="33">
        <f>SUM(U23-U32)/U23*100</f>
        <v>7.446808510638298</v>
      </c>
      <c r="V44" s="33">
        <f>SUM(V23-V32)/V23*100</f>
        <v>9.238402381543041</v>
      </c>
    </row>
    <row r="45" spans="2:22" s="6" customFormat="1" ht="12">
      <c r="B45" s="31" t="s">
        <v>54</v>
      </c>
      <c r="C45" s="27"/>
      <c r="D45" s="27"/>
      <c r="E45" s="32" t="s">
        <v>55</v>
      </c>
      <c r="F45" s="33">
        <f>SUM(F33/F24)*100</f>
        <v>46.21312197269925</v>
      </c>
      <c r="G45" s="33">
        <f>SUM(G33/G24)*100</f>
        <v>63.934426229508205</v>
      </c>
      <c r="H45" s="33">
        <f>SUM(H33/H24)*100</f>
        <v>41.17647058823529</v>
      </c>
      <c r="I45" s="33">
        <f>SUM(I33/I24)*100</f>
        <v>59.57240038872692</v>
      </c>
      <c r="J45" s="33">
        <f>SUM(J33/J24)*100</f>
        <v>63.661202185792355</v>
      </c>
      <c r="K45" s="33">
        <f>SUM(K33/K24)*100</f>
        <v>35.688405797101446</v>
      </c>
      <c r="L45" s="33">
        <f>SUM(L33/L24)*100</f>
        <v>43.80733944954128</v>
      </c>
      <c r="M45" s="33">
        <f>SUM(M33/M24)*100</f>
        <v>42.14202561117579</v>
      </c>
      <c r="N45" s="33">
        <f>SUM(N33/N24)*100</f>
        <v>40.44526901669759</v>
      </c>
      <c r="O45" s="33">
        <f>SUM(O33/O24)*100</f>
        <v>59.227467811158796</v>
      </c>
      <c r="P45" s="33">
        <f>SUM(P33/P24)*100</f>
        <v>25.48076923076923</v>
      </c>
      <c r="Q45" s="33">
        <f>SUM(Q33/Q24)*100</f>
        <v>48.57881136950905</v>
      </c>
      <c r="R45" s="33">
        <f>SUM(R33/R24)*100</f>
        <v>74.59677419354838</v>
      </c>
      <c r="S45" s="33">
        <f>SUM(S33/S24)*100</f>
        <v>36.493738819320214</v>
      </c>
      <c r="T45" s="33">
        <f>SUM(T33/T24)*100</f>
        <v>29.10284463894967</v>
      </c>
      <c r="U45" s="33">
        <f>SUM(U33/U24)*100</f>
        <v>42.25352112676056</v>
      </c>
      <c r="V45" s="33">
        <f>SUM(V33/V24)*100</f>
        <v>47.035472972972975</v>
      </c>
    </row>
    <row r="46" spans="2:22" s="6" customFormat="1" ht="12">
      <c r="B46" s="31" t="s">
        <v>56</v>
      </c>
      <c r="C46" s="27"/>
      <c r="D46" s="27"/>
      <c r="E46" s="32" t="s">
        <v>57</v>
      </c>
      <c r="F46" s="33">
        <f>SUM(F34/F25)*100</f>
        <v>40.760389036251105</v>
      </c>
      <c r="G46" s="33">
        <f>SUM(G34/G25)*100</f>
        <v>60.62499999999999</v>
      </c>
      <c r="H46" s="33">
        <f>SUM(H34/H25)*100</f>
        <v>36.81592039800995</v>
      </c>
      <c r="I46" s="33">
        <f>SUM(I34/I25)*100</f>
        <v>56.19469026548673</v>
      </c>
      <c r="J46" s="33">
        <f>SUM(J34/J25)*100</f>
        <v>69.81981981981981</v>
      </c>
      <c r="K46" s="33">
        <f>SUM(K34/K25)*100</f>
        <v>32.42506811989101</v>
      </c>
      <c r="L46" s="33">
        <f>SUM(L34/L25)*100</f>
        <v>43.25581395348837</v>
      </c>
      <c r="M46" s="33">
        <f>SUM(M34/M25)*100</f>
        <v>37.06140350877193</v>
      </c>
      <c r="N46" s="33">
        <f>SUM(N34/N25)*100</f>
        <v>38.977635782747605</v>
      </c>
      <c r="O46" s="33">
        <f>SUM(O34/O25)*100</f>
        <v>51.8796992481203</v>
      </c>
      <c r="P46" s="33">
        <f>SUM(P34/P25)*100</f>
        <v>25.925925925925924</v>
      </c>
      <c r="Q46" s="33">
        <f>SUM(Q34/Q25)*100</f>
        <v>44.33734939759036</v>
      </c>
      <c r="R46" s="33">
        <f>SUM(R34/R25)*100</f>
        <v>70.46979865771812</v>
      </c>
      <c r="S46" s="33">
        <f>SUM(S34/S25)*100</f>
        <v>35.88235294117647</v>
      </c>
      <c r="T46" s="33">
        <f>SUM(T34/T25)*100</f>
        <v>23.25581395348837</v>
      </c>
      <c r="U46" s="33">
        <f>SUM(U34/U25)*100</f>
        <v>29.166666666666668</v>
      </c>
      <c r="V46" s="33">
        <f>SUM(V34/V25)*100</f>
        <v>43.20232451445175</v>
      </c>
    </row>
    <row r="47" spans="2:22" s="6" customFormat="1" ht="12">
      <c r="B47" s="31" t="s">
        <v>58</v>
      </c>
      <c r="C47" s="27"/>
      <c r="D47" s="27"/>
      <c r="E47" s="32" t="s">
        <v>59</v>
      </c>
      <c r="F47" s="33">
        <f>SUM(F35/F26)*100</f>
        <v>51.622807017543856</v>
      </c>
      <c r="G47" s="33">
        <f>SUM(G35/G26)*100</f>
        <v>67.58620689655173</v>
      </c>
      <c r="H47" s="33">
        <f>SUM(H35/H26)*100</f>
        <v>46.794871794871796</v>
      </c>
      <c r="I47" s="33">
        <f>SUM(I35/I26)*100</f>
        <v>66.0968660968661</v>
      </c>
      <c r="J47" s="33">
        <f>SUM(J35/J26)*100</f>
        <v>54.166666666666664</v>
      </c>
      <c r="K47" s="33">
        <f>SUM(K35/K26)*100</f>
        <v>42.16216216216216</v>
      </c>
      <c r="L47" s="33">
        <f>SUM(L35/L26)*100</f>
        <v>44.34389140271493</v>
      </c>
      <c r="M47" s="33">
        <f>SUM(M35/M26)*100</f>
        <v>47.8908188585608</v>
      </c>
      <c r="N47" s="33">
        <f>SUM(N35/N26)*100</f>
        <v>42.47787610619469</v>
      </c>
      <c r="O47" s="33">
        <f>SUM(O35/O26)*100</f>
        <v>69</v>
      </c>
      <c r="P47" s="33">
        <f>SUM(P35/P26)*100</f>
        <v>23.91304347826087</v>
      </c>
      <c r="Q47" s="33">
        <f>SUM(Q35/Q26)*100</f>
        <v>53.48189415041783</v>
      </c>
      <c r="R47" s="33">
        <f>SUM(R35/R26)*100</f>
        <v>80.8080808080808</v>
      </c>
      <c r="S47" s="33">
        <f>SUM(S35/S26)*100</f>
        <v>37.44292237442922</v>
      </c>
      <c r="T47" s="33">
        <f>SUM(T35/T26)*100</f>
        <v>36.68341708542713</v>
      </c>
      <c r="U47" s="33">
        <f>SUM(U35/U26)*100</f>
        <v>69.56521739130434</v>
      </c>
      <c r="V47" s="33">
        <f>SUM(V35/V26)*100</f>
        <v>51.76381814751934</v>
      </c>
    </row>
    <row r="48" spans="2:22" s="6" customFormat="1" ht="12">
      <c r="B48" s="31" t="s">
        <v>60</v>
      </c>
      <c r="C48" s="27"/>
      <c r="D48" s="27"/>
      <c r="E48" s="32" t="s">
        <v>61</v>
      </c>
      <c r="F48" s="33">
        <f>SUM((F24-F33)/F24)*100</f>
        <v>53.786878027300745</v>
      </c>
      <c r="G48" s="33">
        <f>SUM((G24-G33)/G24)*100</f>
        <v>36.0655737704918</v>
      </c>
      <c r="H48" s="33">
        <f>SUM((H24-H33)/H24)*100</f>
        <v>58.82352941176471</v>
      </c>
      <c r="I48" s="33">
        <f>SUM((I24-I33)/I24)*100</f>
        <v>40.42759961127308</v>
      </c>
      <c r="J48" s="33">
        <f>SUM((J24-J33)/J24)*100</f>
        <v>36.33879781420765</v>
      </c>
      <c r="K48" s="33">
        <f>SUM((K24-K33)/K24)*100</f>
        <v>64.31159420289855</v>
      </c>
      <c r="L48" s="33">
        <f>SUM((L24-L33)/L24)*100</f>
        <v>56.19266055045872</v>
      </c>
      <c r="M48" s="33">
        <f>SUM((M24-M33)/M24)*100</f>
        <v>57.85797438882422</v>
      </c>
      <c r="N48" s="33">
        <f>SUM((N24-N33)/N24)*100</f>
        <v>59.554730983302406</v>
      </c>
      <c r="O48" s="33">
        <f>SUM((O24-O33)/O24)*100</f>
        <v>40.772532188841204</v>
      </c>
      <c r="P48" s="33">
        <f>SUM((P24-P33)/P24)*100</f>
        <v>74.51923076923077</v>
      </c>
      <c r="Q48" s="33">
        <f>SUM((Q24-Q33)/Q24)*100</f>
        <v>51.42118863049095</v>
      </c>
      <c r="R48" s="33">
        <f>SUM((R24-R33)/R24)*100</f>
        <v>25.403225806451612</v>
      </c>
      <c r="S48" s="33">
        <f>SUM((S24-S33)/S24)*100</f>
        <v>63.50626118067979</v>
      </c>
      <c r="T48" s="33">
        <f>SUM((T24-T33)/T24)*100</f>
        <v>70.89715536105032</v>
      </c>
      <c r="U48" s="33">
        <f>SUM((U24-U33)/U24)*100</f>
        <v>57.74647887323944</v>
      </c>
      <c r="V48" s="33">
        <f>SUM((V24-V33)/V24)*100</f>
        <v>52.96452702702703</v>
      </c>
    </row>
    <row r="49" spans="2:22" s="6" customFormat="1" ht="12">
      <c r="B49" s="31" t="s">
        <v>62</v>
      </c>
      <c r="C49" s="27"/>
      <c r="D49" s="27"/>
      <c r="E49" s="32" t="s">
        <v>63</v>
      </c>
      <c r="F49" s="33">
        <f>SUM((F25-F34)/F25)*100</f>
        <v>59.23961096374889</v>
      </c>
      <c r="G49" s="33">
        <f>SUM((G25-G34)/G25)*100</f>
        <v>39.375</v>
      </c>
      <c r="H49" s="33">
        <f>SUM((H25-H34)/H25)*100</f>
        <v>63.18407960199005</v>
      </c>
      <c r="I49" s="33">
        <f>SUM((I25-I34)/I25)*100</f>
        <v>43.80530973451327</v>
      </c>
      <c r="J49" s="33">
        <f>SUM((J25-J34)/J25)*100</f>
        <v>30.180180180180184</v>
      </c>
      <c r="K49" s="33">
        <f>SUM((K25-K34)/K25)*100</f>
        <v>67.57493188010899</v>
      </c>
      <c r="L49" s="33">
        <f>SUM((L25-L34)/L25)*100</f>
        <v>56.74418604651162</v>
      </c>
      <c r="M49" s="33">
        <f>SUM((M25-M34)/M25)*100</f>
        <v>62.93859649122807</v>
      </c>
      <c r="N49" s="33">
        <f>SUM((N25-N34)/N25)*100</f>
        <v>61.0223642172524</v>
      </c>
      <c r="O49" s="33">
        <f>SUM((O25-O34)/O25)*100</f>
        <v>48.1203007518797</v>
      </c>
      <c r="P49" s="33">
        <f>SUM((P25-P34)/P25)*100</f>
        <v>74.07407407407408</v>
      </c>
      <c r="Q49" s="33">
        <f>SUM((Q25-Q34)/Q25)*100</f>
        <v>55.662650602409634</v>
      </c>
      <c r="R49" s="33">
        <f>SUM((R25-R34)/R25)*100</f>
        <v>29.53020134228188</v>
      </c>
      <c r="S49" s="33">
        <f>SUM((S25-S34)/S25)*100</f>
        <v>64.11764705882354</v>
      </c>
      <c r="T49" s="33">
        <f>SUM((T25-T34)/T25)*100</f>
        <v>76.74418604651163</v>
      </c>
      <c r="U49" s="33">
        <f>SUM((U25-U34)/U25)*100</f>
        <v>70.83333333333334</v>
      </c>
      <c r="V49" s="33">
        <f>SUM((V25-V34)/V25)*100</f>
        <v>56.79767548554825</v>
      </c>
    </row>
    <row r="50" spans="2:22" s="6" customFormat="1" ht="12">
      <c r="B50" s="31" t="s">
        <v>64</v>
      </c>
      <c r="C50" s="27"/>
      <c r="D50" s="27"/>
      <c r="E50" s="32" t="s">
        <v>79</v>
      </c>
      <c r="F50" s="33">
        <f>SUM((F26-F35)/F26)*100</f>
        <v>48.377192982456144</v>
      </c>
      <c r="G50" s="33">
        <f>SUM((G26-G35)/G26)*100</f>
        <v>32.41379310344827</v>
      </c>
      <c r="H50" s="33">
        <f>SUM((H26-H35)/H26)*100</f>
        <v>53.205128205128204</v>
      </c>
      <c r="I50" s="33">
        <f>SUM((I26-I35)/I26)*100</f>
        <v>33.903133903133906</v>
      </c>
      <c r="J50" s="33">
        <f>SUM((J26-J35)/J26)*100</f>
        <v>45.83333333333333</v>
      </c>
      <c r="K50" s="33">
        <f>SUM((K26-K35)/K26)*100</f>
        <v>57.83783783783784</v>
      </c>
      <c r="L50" s="33">
        <f>SUM((L26-L35)/L26)*100</f>
        <v>55.65610859728507</v>
      </c>
      <c r="M50" s="33">
        <f>SUM((M26-M35)/M26)*100</f>
        <v>52.10918114143921</v>
      </c>
      <c r="N50" s="33">
        <f>SUM((N26-N35)/N26)*100</f>
        <v>57.52212389380531</v>
      </c>
      <c r="O50" s="33">
        <f>SUM((O26-O35)/O26)*100</f>
        <v>31</v>
      </c>
      <c r="P50" s="33">
        <f>SUM((P26-P35)/P26)*100</f>
        <v>76.08695652173914</v>
      </c>
      <c r="Q50" s="33">
        <f>SUM((Q26-Q35)/Q26)*100</f>
        <v>46.51810584958218</v>
      </c>
      <c r="R50" s="33">
        <f>SUM((R26-R35)/R26)*100</f>
        <v>19.19191919191919</v>
      </c>
      <c r="S50" s="33">
        <f>SUM((S26-S35)/S26)*100</f>
        <v>62.55707762557078</v>
      </c>
      <c r="T50" s="33">
        <f>SUM((T26-T35)/T26)*100</f>
        <v>63.31658291457286</v>
      </c>
      <c r="U50" s="33">
        <f>SUM((U26-U35)/U26)*100</f>
        <v>30.434782608695656</v>
      </c>
      <c r="V50" s="33">
        <f>SUM((V26-V35)/V26)*100</f>
        <v>48.23618185248066</v>
      </c>
    </row>
    <row r="51" spans="2:22" s="6" customFormat="1" ht="12">
      <c r="B51" s="31" t="s">
        <v>65</v>
      </c>
      <c r="C51" s="27"/>
      <c r="D51" s="27"/>
      <c r="E51" s="32" t="s">
        <v>66</v>
      </c>
      <c r="F51" s="33">
        <f>SUM(F36/F27)*100</f>
        <v>67.22129783693843</v>
      </c>
      <c r="G51" s="33">
        <f>SUM(G36/G27)*100</f>
        <v>58.8</v>
      </c>
      <c r="H51" s="33">
        <f>SUM(H36/H27)*100</f>
        <v>78.04878048780488</v>
      </c>
      <c r="I51" s="33">
        <f>SUM(I36/I27)*100</f>
        <v>70.93023255813954</v>
      </c>
      <c r="J51" s="33">
        <f>SUM(J36/J27)*100</f>
        <v>83.33333333333334</v>
      </c>
      <c r="K51" s="33">
        <f>SUM(K36/K27)*100</f>
        <v>75</v>
      </c>
      <c r="L51" s="33">
        <f>SUM(L36/L27)*100</f>
        <v>70.45454545454545</v>
      </c>
      <c r="M51" s="33">
        <f>SUM(M36/M27)*100</f>
        <v>61.44578313253012</v>
      </c>
      <c r="N51" s="33">
        <f>SUM(N36/N27)*100</f>
        <v>87.93103448275862</v>
      </c>
      <c r="O51" s="33">
        <v>0</v>
      </c>
      <c r="P51" s="33">
        <v>0</v>
      </c>
      <c r="Q51" s="33">
        <f>SUM(Q36/Q27)*100</f>
        <v>71.47887323943662</v>
      </c>
      <c r="R51" s="33">
        <v>0</v>
      </c>
      <c r="S51" s="33">
        <f>SUM(S36/S27)*100</f>
        <v>64.28571428571429</v>
      </c>
      <c r="T51" s="33">
        <f>SUM(T36/T27)*100</f>
        <v>81.81818181818183</v>
      </c>
      <c r="U51" s="33">
        <v>0</v>
      </c>
      <c r="V51" s="33">
        <f>SUM(V36/V27)*100</f>
        <v>67.02809265648102</v>
      </c>
    </row>
    <row r="52" spans="2:22" s="6" customFormat="1" ht="12">
      <c r="B52" s="31" t="s">
        <v>67</v>
      </c>
      <c r="C52" s="27"/>
      <c r="D52" s="27"/>
      <c r="E52" s="32" t="s">
        <v>68</v>
      </c>
      <c r="F52" s="33">
        <f>SUM(F37/F28)*100</f>
        <v>62.20646876384581</v>
      </c>
      <c r="G52" s="33">
        <f>SUM(G37/G28)*100</f>
        <v>57.49999999999999</v>
      </c>
      <c r="H52" s="33">
        <f>SUM(H37/H28)*100</f>
        <v>76</v>
      </c>
      <c r="I52" s="33">
        <f>SUM(I37/I28)*100</f>
        <v>69.23076923076923</v>
      </c>
      <c r="J52" s="33">
        <f>SUM(J37/J28)*100</f>
        <v>69.23076923076923</v>
      </c>
      <c r="K52" s="33">
        <f>SUM(K37/K28)*100</f>
        <v>62.5</v>
      </c>
      <c r="L52" s="33">
        <f>SUM(L37/L28)*100</f>
        <v>69.23076923076923</v>
      </c>
      <c r="M52" s="33">
        <f>SUM(M37/M28)*100</f>
        <v>45.78313253012048</v>
      </c>
      <c r="N52" s="33">
        <f>SUM(N37/N28)*100</f>
        <v>88.88888888888889</v>
      </c>
      <c r="O52" s="33">
        <v>0</v>
      </c>
      <c r="P52" s="33">
        <v>0</v>
      </c>
      <c r="Q52" s="33">
        <f>SUM(Q37/Q28)*100</f>
        <v>75.3731343283582</v>
      </c>
      <c r="R52" s="33">
        <v>0</v>
      </c>
      <c r="S52" s="33">
        <f>SUM(S37/S28)*100</f>
        <v>61.29032258064516</v>
      </c>
      <c r="T52" s="33">
        <f>SUM(T37/T28)*100</f>
        <v>87.5</v>
      </c>
      <c r="U52" s="33">
        <v>0</v>
      </c>
      <c r="V52" s="33">
        <f>SUM(V37/V28)*100</f>
        <v>62.704205769899204</v>
      </c>
    </row>
    <row r="53" spans="2:22" s="6" customFormat="1" ht="12">
      <c r="B53" s="31" t="s">
        <v>69</v>
      </c>
      <c r="C53" s="27"/>
      <c r="D53" s="27"/>
      <c r="E53" s="32" t="s">
        <v>70</v>
      </c>
      <c r="F53" s="33">
        <f>SUM(F38/F29)*100</f>
        <v>71.65817326538613</v>
      </c>
      <c r="G53" s="33">
        <f>SUM(G38/G29)*100</f>
        <v>59.66666666666667</v>
      </c>
      <c r="H53" s="33">
        <f>SUM(H38/H29)*100</f>
        <v>81.25</v>
      </c>
      <c r="I53" s="33">
        <f>SUM(I38/I29)*100</f>
        <v>76.19047619047619</v>
      </c>
      <c r="J53" s="33">
        <f>SUM(J38/J29)*100</f>
        <v>100</v>
      </c>
      <c r="K53" s="33">
        <f>SUM(K38/K29)*100</f>
        <v>100</v>
      </c>
      <c r="L53" s="33">
        <f>SUM(L38/L29)*100</f>
        <v>72.22222222222221</v>
      </c>
      <c r="M53" s="33">
        <f>SUM(M38/M29)*100</f>
        <v>77.10843373493977</v>
      </c>
      <c r="N53" s="33">
        <f>SUM(N38/N29)*100</f>
        <v>87.09677419354838</v>
      </c>
      <c r="O53" s="33">
        <v>0</v>
      </c>
      <c r="P53" s="33">
        <v>0</v>
      </c>
      <c r="Q53" s="33">
        <f>SUM(Q38/Q29)*100</f>
        <v>68</v>
      </c>
      <c r="R53" s="33">
        <v>0</v>
      </c>
      <c r="S53" s="33">
        <f>SUM(S38/S29)*100</f>
        <v>72.72727272727273</v>
      </c>
      <c r="T53" s="33">
        <f>SUM(T38/T29)*100</f>
        <v>78.57142857142857</v>
      </c>
      <c r="U53" s="33">
        <v>0</v>
      </c>
      <c r="V53" s="33">
        <f>SUM(V38/V29)*100</f>
        <v>70.90342679127725</v>
      </c>
    </row>
    <row r="54" spans="2:22" ht="12">
      <c r="B54" s="31" t="s">
        <v>71</v>
      </c>
      <c r="C54" s="27"/>
      <c r="D54" s="27"/>
      <c r="E54" s="32" t="s">
        <v>72</v>
      </c>
      <c r="F54" s="33">
        <f>SUM((F27-F36)/F27)*100</f>
        <v>32.77870216306156</v>
      </c>
      <c r="G54" s="33">
        <f>SUM((G27-G36)/G27)*100</f>
        <v>41.199999999999996</v>
      </c>
      <c r="H54" s="33">
        <f>SUM((H27-H36)/H27)*100</f>
        <v>21.951219512195124</v>
      </c>
      <c r="I54" s="33">
        <f>SUM((I27-I36)/I27)*100</f>
        <v>29.069767441860467</v>
      </c>
      <c r="J54" s="33">
        <f>SUM((J27-J36)/J27)*100</f>
        <v>16.666666666666664</v>
      </c>
      <c r="K54" s="33">
        <f>SUM((K27-K36)/K27)*100</f>
        <v>25</v>
      </c>
      <c r="L54" s="33">
        <f>SUM((L27-L36)/L27)*100</f>
        <v>29.545454545454547</v>
      </c>
      <c r="M54" s="33">
        <f>SUM((M27-M36)/M27)*100</f>
        <v>38.55421686746988</v>
      </c>
      <c r="N54" s="33">
        <f>SUM((N27-N36)/N27)*100</f>
        <v>12.068965517241379</v>
      </c>
      <c r="O54" s="33">
        <v>0</v>
      </c>
      <c r="P54" s="33">
        <v>0</v>
      </c>
      <c r="Q54" s="33">
        <f>SUM((Q27-Q36)/Q27)*100</f>
        <v>28.52112676056338</v>
      </c>
      <c r="R54" s="33">
        <v>0</v>
      </c>
      <c r="S54" s="33">
        <f>SUM((S27-S36)/S27)*100</f>
        <v>35.714285714285715</v>
      </c>
      <c r="T54" s="33">
        <f>SUM((T27-T36)/T27)*100</f>
        <v>18.181818181818183</v>
      </c>
      <c r="U54" s="33">
        <v>0</v>
      </c>
      <c r="V54" s="33">
        <f>SUM((V27-V36)/V27)*100</f>
        <v>32.97190734351897</v>
      </c>
    </row>
    <row r="55" spans="2:22" ht="12">
      <c r="B55" s="31" t="s">
        <v>73</v>
      </c>
      <c r="C55" s="27"/>
      <c r="D55" s="27"/>
      <c r="E55" s="32" t="s">
        <v>74</v>
      </c>
      <c r="F55" s="33">
        <f>SUM((F28-F37)/F28)*100</f>
        <v>37.79353123615419</v>
      </c>
      <c r="G55" s="33">
        <f>SUM((G28-G37)/G28)*100</f>
        <v>42.5</v>
      </c>
      <c r="H55" s="33">
        <f>SUM((H28-H37)/H28)*100</f>
        <v>24</v>
      </c>
      <c r="I55" s="33">
        <f>SUM((I28-I37)/I28)*100</f>
        <v>30.76923076923077</v>
      </c>
      <c r="J55" s="33">
        <f>SUM((J28-J37)/J28)*100</f>
        <v>30.76923076923077</v>
      </c>
      <c r="K55" s="33">
        <f>SUM((K28-K37)/K28)*100</f>
        <v>37.5</v>
      </c>
      <c r="L55" s="33">
        <f>SUM((L28-L37)/L28)*100</f>
        <v>30.76923076923077</v>
      </c>
      <c r="M55" s="33">
        <f>SUM((M28-M37)/M28)*100</f>
        <v>54.21686746987952</v>
      </c>
      <c r="N55" s="33">
        <f>SUM((N28-N37)/N28)*100</f>
        <v>11.11111111111111</v>
      </c>
      <c r="O55" s="33">
        <v>0</v>
      </c>
      <c r="P55" s="33">
        <v>0</v>
      </c>
      <c r="Q55" s="33">
        <f>SUM((Q28-Q37)/Q28)*100</f>
        <v>24.62686567164179</v>
      </c>
      <c r="R55" s="33">
        <v>0</v>
      </c>
      <c r="S55" s="33">
        <f>SUM((S28-S37)/S28)*100</f>
        <v>38.70967741935484</v>
      </c>
      <c r="T55" s="33">
        <f>SUM((T28-T37)/T28)*100</f>
        <v>12.5</v>
      </c>
      <c r="U55" s="33">
        <v>0</v>
      </c>
      <c r="V55" s="33">
        <f>SUM((V28-V37)/V28)*100</f>
        <v>37.295794230100796</v>
      </c>
    </row>
    <row r="56" spans="2:22" ht="12">
      <c r="B56" s="31" t="s">
        <v>75</v>
      </c>
      <c r="C56" s="27"/>
      <c r="D56" s="27"/>
      <c r="E56" s="32" t="s">
        <v>76</v>
      </c>
      <c r="F56" s="33">
        <f>SUM((F29-F38)/F29)*100</f>
        <v>28.34182673461388</v>
      </c>
      <c r="G56" s="33">
        <f>SUM((G29-G38)/G29)*100</f>
        <v>40.33333333333333</v>
      </c>
      <c r="H56" s="33">
        <f>SUM((H29-H38)/H29)*100</f>
        <v>18.75</v>
      </c>
      <c r="I56" s="33">
        <f>SUM((I29-I38)/I29)*100</f>
        <v>23.809523809523807</v>
      </c>
      <c r="J56" s="33">
        <f>SUM((J29-J38)/J29)*100</f>
        <v>0</v>
      </c>
      <c r="K56" s="33">
        <f>SUM((K29-K38)/K29)*100</f>
        <v>0</v>
      </c>
      <c r="L56" s="33">
        <f>SUM((L29-L38)/L29)*100</f>
        <v>27.77777777777778</v>
      </c>
      <c r="M56" s="33">
        <f>SUM((M29-M38)/M29)*100</f>
        <v>22.89156626506024</v>
      </c>
      <c r="N56" s="33">
        <f>SUM((N29-N38)/N29)*100</f>
        <v>12.903225806451612</v>
      </c>
      <c r="O56" s="33">
        <v>0</v>
      </c>
      <c r="P56" s="33">
        <v>0</v>
      </c>
      <c r="Q56" s="33">
        <f>SUM((Q29-Q38)/Q29)*100</f>
        <v>32</v>
      </c>
      <c r="R56" s="33">
        <v>0</v>
      </c>
      <c r="S56" s="33">
        <f>SUM((S29-S38)/S29)*100</f>
        <v>27.27272727272727</v>
      </c>
      <c r="T56" s="33">
        <f>SUM((T29-T38)/T29)*100</f>
        <v>21.428571428571427</v>
      </c>
      <c r="U56" s="33">
        <v>0</v>
      </c>
      <c r="V56" s="33">
        <f>SUM((V29-V38)/V29)*100</f>
        <v>29.09657320872274</v>
      </c>
    </row>
    <row r="57" ht="12">
      <c r="B57" s="20" t="s">
        <v>77</v>
      </c>
    </row>
    <row r="58" ht="12">
      <c r="B58" s="20" t="s">
        <v>78</v>
      </c>
    </row>
    <row r="63" spans="6:22" ht="1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6:22" ht="12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6:22" ht="12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6:22" ht="12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6:22" ht="12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6:22" ht="12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6:22" ht="12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6:22" ht="12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6:22" ht="12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6:22" ht="12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</sheetData>
  <mergeCells count="8">
    <mergeCell ref="D8:J8"/>
    <mergeCell ref="D9:J9"/>
    <mergeCell ref="D10:J10"/>
    <mergeCell ref="D11:J11"/>
    <mergeCell ref="D12:J12"/>
    <mergeCell ref="D13:J13"/>
    <mergeCell ref="B19:D19"/>
    <mergeCell ref="B18:D18"/>
  </mergeCells>
  <printOptions/>
  <pageMargins left="0.75" right="0.75" top="1" bottom="1" header="0" footer="0"/>
  <pageSetup fitToHeight="1" fitToWidth="1" horizontalDpi="300" verticalDpi="300" orientation="landscape" paperSize="11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2007-05-15T21:33:11Z</cp:lastPrinted>
  <dcterms:created xsi:type="dcterms:W3CDTF">2006-08-04T15:03:32Z</dcterms:created>
  <dcterms:modified xsi:type="dcterms:W3CDTF">2007-11-06T22:23:22Z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