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5-03" sheetId="1" r:id="rId1"/>
  </sheets>
  <definedNames>
    <definedName name="_xlnm.Print_Area" localSheetId="0">'Tabla 05-03'!$B$1:$V$36</definedName>
  </definedNames>
  <calcPr fullCalcOnLoad="1"/>
</workbook>
</file>

<file path=xl/sharedStrings.xml><?xml version="1.0" encoding="utf-8"?>
<sst xmlns="http://schemas.openxmlformats.org/spreadsheetml/2006/main" count="80" uniqueCount="80">
  <si>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</si>
  <si>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</si>
  <si>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</si>
  <si>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</si>
  <si>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</si>
  <si>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</si>
  <si>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</si>
  <si>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</si>
  <si>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</si>
  <si>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</si>
  <si>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</si>
  <si>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</si>
  <si>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</si>
  <si>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</si>
  <si>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</si>
  <si>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</si>
  <si>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Distribución de la Población por etnia</t>
  </si>
  <si>
    <t>Porcentaje de población por etnia</t>
  </si>
  <si>
    <t>05a Población total</t>
  </si>
  <si>
    <t>05b Maya</t>
  </si>
  <si>
    <t>T_POBMAYA</t>
  </si>
  <si>
    <t>05c Xinca</t>
  </si>
  <si>
    <t>05d Garifuna</t>
  </si>
  <si>
    <t>T_POBGARIF</t>
  </si>
  <si>
    <t>05e Ladina</t>
  </si>
  <si>
    <t>T_POBLADIN</t>
  </si>
  <si>
    <t>05f Otra</t>
  </si>
  <si>
    <t>05g Porcentaje Población Maya</t>
  </si>
  <si>
    <t>P_POBMAYA</t>
  </si>
  <si>
    <t>05i Porcentaje Población Garifuna</t>
  </si>
  <si>
    <t>P_POBGARIF</t>
  </si>
  <si>
    <t>05j Porcentaje Población Ladina</t>
  </si>
  <si>
    <t>P_POBLADIN</t>
  </si>
  <si>
    <t>05k Porcentaje Otro grupo etnico</t>
  </si>
  <si>
    <t>05l Total Población Indigena</t>
  </si>
  <si>
    <t>T_P_IND</t>
  </si>
  <si>
    <t>05m Total Población no Indigena</t>
  </si>
  <si>
    <t>T_P_NIND</t>
  </si>
  <si>
    <t>Porcenataje población grupo etnico = (población grupo etnico/población total) * 100</t>
  </si>
  <si>
    <t>T_POBXINKA</t>
  </si>
  <si>
    <t>T_OTRAETNI</t>
  </si>
  <si>
    <t>P_POBXINKA</t>
  </si>
  <si>
    <t>P_OTRAETNI</t>
  </si>
  <si>
    <t>05h Porcentaje Población Xinka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</si>
  <si>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</si>
  <si>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</si>
  <si>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</si>
  <si>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</si>
  <si>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</si>
  <si>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</si>
  <si>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</si>
  <si>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</si>
  <si>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</si>
  <si>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</si>
  <si>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</si>
  <si>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</si>
  <si>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</si>
  <si>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</si>
  <si>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</si>
  <si>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</si>
  <si>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</si>
  <si>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</si>
  <si>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</si>
  <si>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</si>
  <si>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</si>
  <si>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</si>
  <si>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</si>
  <si>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</si>
  <si>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</si>
  <si>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</si>
  <si>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</si>
  <si>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</si>
  <si>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</si>
  <si>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</si>
  <si>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</si>
  <si>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</si>
  <si>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</si>
  <si>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</si>
  <si>
    <r>
      <t>¨</t>
    </r>
    <r>
      <rPr>
        <b/>
        <sz val="9"/>
        <rFont val="Arial"/>
        <family val="2"/>
      </rPr>
      <t>05 - 03</t>
    </r>
  </si>
  <si>
    <t>Municipios del Departamento de Sacatepéquez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</si>
</sst>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/>
    </xf>
    <xf numFmtId="0" fontId="0" fillId="3" borderId="6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186" fontId="0" fillId="3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180" fontId="2" fillId="3" borderId="6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4</xdr:row>
      <xdr:rowOff>38100</xdr:rowOff>
    </xdr:from>
    <xdr:to>
      <xdr:col>15</xdr:col>
      <xdr:colOff>609600</xdr:colOff>
      <xdr:row>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6858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showGridLines="0" tabSelected="1" workbookViewId="0" topLeftCell="A1">
      <selection activeCell="V33" sqref="V33"/>
    </sheetView>
  </sheetViews>
  <sheetFormatPr defaultColWidth="11.421875" defaultRowHeight="12.75"/>
  <cols>
    <col min="1" max="1" width="2.8515625" style="0" customWidth="1"/>
    <col min="5" max="5" width="15.00390625" style="0" bestFit="1" customWidth="1"/>
    <col min="6" max="6" width="13.140625" style="0" bestFit="1" customWidth="1"/>
    <col min="7" max="7" width="10.7109375" style="0" customWidth="1"/>
    <col min="8" max="8" width="10.421875" style="0" customWidth="1"/>
    <col min="9" max="9" width="8.421875" style="0" bestFit="1" customWidth="1"/>
    <col min="10" max="10" width="11.57421875" style="0" customWidth="1"/>
    <col min="11" max="11" width="11.8515625" style="0" customWidth="1"/>
    <col min="12" max="12" width="14.140625" style="0" customWidth="1"/>
    <col min="13" max="13" width="13.421875" style="0" customWidth="1"/>
    <col min="14" max="14" width="13.7109375" style="0" customWidth="1"/>
    <col min="15" max="15" width="10.57421875" style="0" customWidth="1"/>
    <col min="16" max="16" width="12.8515625" style="0" customWidth="1"/>
    <col min="17" max="17" width="8.421875" style="0" bestFit="1" customWidth="1"/>
    <col min="18" max="18" width="11.140625" style="0" customWidth="1"/>
    <col min="19" max="19" width="12.140625" style="0" customWidth="1"/>
    <col min="20" max="20" width="11.7109375" style="0" customWidth="1"/>
    <col min="22" max="22" width="15.8515625" style="0" customWidth="1"/>
  </cols>
  <sheetData>
    <row r="1" spans="2:21" ht="12.75">
      <c r="B1" s="4" t="s">
        <v>0</v>
      </c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4" t="s">
        <v>1</v>
      </c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4" t="s">
        <v>2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4" t="s">
        <v>3</v>
      </c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29" t="s">
        <v>4</v>
      </c>
      <c r="C6" s="2"/>
      <c r="D6" s="30" t="s">
        <v>78</v>
      </c>
      <c r="E6" s="56"/>
      <c r="F6" s="5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36" t="s">
        <v>5</v>
      </c>
      <c r="C8" s="37"/>
      <c r="D8" s="38" t="s">
        <v>16</v>
      </c>
      <c r="E8" s="39"/>
      <c r="F8" s="39"/>
      <c r="G8" s="10"/>
      <c r="H8" s="10"/>
      <c r="I8" s="10"/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40" t="s">
        <v>6</v>
      </c>
      <c r="C9" s="41"/>
      <c r="D9" s="42" t="s">
        <v>17</v>
      </c>
      <c r="E9" s="43"/>
      <c r="F9" s="43"/>
      <c r="G9" s="13"/>
      <c r="H9" s="13"/>
      <c r="I9" s="13"/>
      <c r="J9" s="14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12.75">
      <c r="B10" s="44" t="s">
        <v>7</v>
      </c>
      <c r="C10" s="41"/>
      <c r="D10" s="45" t="s">
        <v>79</v>
      </c>
      <c r="E10" s="45"/>
      <c r="F10" s="45"/>
      <c r="G10" s="15"/>
      <c r="H10" s="15"/>
      <c r="I10" s="12"/>
      <c r="J10" s="16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44" t="s">
        <v>8</v>
      </c>
      <c r="C11" s="41"/>
      <c r="D11" s="57">
        <v>2002</v>
      </c>
      <c r="E11" s="57"/>
      <c r="F11" s="57"/>
      <c r="G11" s="15"/>
      <c r="H11" s="15"/>
      <c r="I11" s="12"/>
      <c r="J11" s="16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44" t="s">
        <v>9</v>
      </c>
      <c r="C12" s="41"/>
      <c r="D12" s="45" t="s">
        <v>10</v>
      </c>
      <c r="E12" s="45"/>
      <c r="F12" s="45"/>
      <c r="G12" s="15"/>
      <c r="H12" s="15"/>
      <c r="I12" s="12"/>
      <c r="J12" s="16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46" t="s">
        <v>11</v>
      </c>
      <c r="C13" s="47"/>
      <c r="D13" s="48" t="s">
        <v>15</v>
      </c>
      <c r="E13" s="48"/>
      <c r="F13" s="48"/>
      <c r="G13" s="18"/>
      <c r="H13" s="18"/>
      <c r="I13" s="17"/>
      <c r="J13" s="19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/>
      <c r="C14" s="1"/>
      <c r="D14" s="1"/>
      <c r="E14" s="1"/>
      <c r="F14" s="1"/>
      <c r="G14" s="1"/>
      <c r="H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7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>
      <c r="B17" s="6"/>
      <c r="C17" s="6"/>
      <c r="D17" s="6"/>
      <c r="E17" s="6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2" s="28" customFormat="1" ht="50.25" customHeight="1">
      <c r="B18" s="58"/>
      <c r="C18" s="58"/>
      <c r="D18" s="58"/>
      <c r="E18" s="27"/>
      <c r="F18" s="49" t="s">
        <v>44</v>
      </c>
      <c r="G18" s="49" t="s">
        <v>45</v>
      </c>
      <c r="H18" s="49" t="s">
        <v>46</v>
      </c>
      <c r="I18" s="49" t="s">
        <v>47</v>
      </c>
      <c r="J18" s="49" t="s">
        <v>48</v>
      </c>
      <c r="K18" s="49" t="s">
        <v>49</v>
      </c>
      <c r="L18" s="49" t="s">
        <v>50</v>
      </c>
      <c r="M18" s="49" t="s">
        <v>51</v>
      </c>
      <c r="N18" s="49" t="s">
        <v>52</v>
      </c>
      <c r="O18" s="49" t="s">
        <v>53</v>
      </c>
      <c r="P18" s="49" t="s">
        <v>54</v>
      </c>
      <c r="Q18" s="49" t="s">
        <v>55</v>
      </c>
      <c r="R18" s="49" t="s">
        <v>56</v>
      </c>
      <c r="S18" s="49" t="s">
        <v>57</v>
      </c>
      <c r="T18" s="49" t="s">
        <v>58</v>
      </c>
      <c r="U18" s="49" t="s">
        <v>59</v>
      </c>
      <c r="V18" s="49" t="s">
        <v>60</v>
      </c>
    </row>
    <row r="19" spans="2:22" s="28" customFormat="1" ht="12.75">
      <c r="B19" s="59" t="s">
        <v>13</v>
      </c>
      <c r="C19" s="59"/>
      <c r="D19" s="59"/>
      <c r="E19" s="31" t="s">
        <v>14</v>
      </c>
      <c r="F19" s="50" t="s">
        <v>61</v>
      </c>
      <c r="G19" s="50" t="s">
        <v>62</v>
      </c>
      <c r="H19" s="50" t="s">
        <v>63</v>
      </c>
      <c r="I19" s="50" t="s">
        <v>64</v>
      </c>
      <c r="J19" s="50" t="s">
        <v>65</v>
      </c>
      <c r="K19" s="50" t="s">
        <v>66</v>
      </c>
      <c r="L19" s="50" t="s">
        <v>67</v>
      </c>
      <c r="M19" s="50" t="s">
        <v>68</v>
      </c>
      <c r="N19" s="50" t="s">
        <v>69</v>
      </c>
      <c r="O19" s="50" t="s">
        <v>70</v>
      </c>
      <c r="P19" s="50" t="s">
        <v>71</v>
      </c>
      <c r="Q19" s="50" t="s">
        <v>72</v>
      </c>
      <c r="R19" s="50" t="s">
        <v>73</v>
      </c>
      <c r="S19" s="50" t="s">
        <v>74</v>
      </c>
      <c r="T19" s="50" t="s">
        <v>75</v>
      </c>
      <c r="U19" s="50" t="s">
        <v>76</v>
      </c>
      <c r="V19" s="50" t="s">
        <v>77</v>
      </c>
    </row>
    <row r="20" s="28" customFormat="1" ht="12.75"/>
    <row r="21" spans="2:22" s="25" customFormat="1" ht="15" customHeight="1">
      <c r="B21" s="54" t="s">
        <v>18</v>
      </c>
      <c r="C21" s="55"/>
      <c r="D21" s="55"/>
      <c r="E21" s="32" t="s">
        <v>12</v>
      </c>
      <c r="F21" s="51">
        <v>41097</v>
      </c>
      <c r="G21" s="51">
        <v>18562</v>
      </c>
      <c r="H21" s="51">
        <v>11682</v>
      </c>
      <c r="I21" s="51">
        <v>27999</v>
      </c>
      <c r="J21" s="51">
        <v>7940</v>
      </c>
      <c r="K21" s="51">
        <v>22038</v>
      </c>
      <c r="L21" s="51">
        <v>5291</v>
      </c>
      <c r="M21" s="51">
        <v>18394</v>
      </c>
      <c r="N21" s="51">
        <v>10126</v>
      </c>
      <c r="O21" s="51">
        <v>8331</v>
      </c>
      <c r="P21" s="51">
        <v>14460</v>
      </c>
      <c r="Q21" s="51">
        <v>25696</v>
      </c>
      <c r="R21" s="51">
        <v>8966</v>
      </c>
      <c r="S21" s="51">
        <v>15848</v>
      </c>
      <c r="T21" s="51">
        <v>8632</v>
      </c>
      <c r="U21" s="51">
        <v>2957</v>
      </c>
      <c r="V21" s="33">
        <f aca="true" t="shared" si="0" ref="V21:V26">SUM(F21:U21)</f>
        <v>248019</v>
      </c>
    </row>
    <row r="22" spans="2:22" s="26" customFormat="1" ht="15" customHeight="1">
      <c r="B22" s="54" t="s">
        <v>19</v>
      </c>
      <c r="C22" s="55"/>
      <c r="D22" s="55"/>
      <c r="E22" s="32" t="s">
        <v>20</v>
      </c>
      <c r="F22" s="33">
        <v>978</v>
      </c>
      <c r="G22" s="33">
        <v>930</v>
      </c>
      <c r="H22" s="33">
        <v>618</v>
      </c>
      <c r="I22" s="33">
        <v>25548</v>
      </c>
      <c r="J22" s="33">
        <v>7289</v>
      </c>
      <c r="K22" s="33">
        <v>18533</v>
      </c>
      <c r="L22" s="33">
        <v>3299</v>
      </c>
      <c r="M22" s="33">
        <v>1889</v>
      </c>
      <c r="N22" s="33">
        <v>649</v>
      </c>
      <c r="O22" s="33">
        <v>3724</v>
      </c>
      <c r="P22" s="33">
        <v>14318</v>
      </c>
      <c r="Q22" s="33">
        <v>478</v>
      </c>
      <c r="R22" s="33">
        <v>812</v>
      </c>
      <c r="S22" s="33">
        <v>11007</v>
      </c>
      <c r="T22" s="33">
        <v>8116</v>
      </c>
      <c r="U22" s="33">
        <v>2804</v>
      </c>
      <c r="V22" s="33">
        <f t="shared" si="0"/>
        <v>100992</v>
      </c>
    </row>
    <row r="23" spans="2:22" s="26" customFormat="1" ht="15" customHeight="1">
      <c r="B23" s="52" t="s">
        <v>21</v>
      </c>
      <c r="C23" s="53"/>
      <c r="D23" s="53"/>
      <c r="E23" s="34" t="s">
        <v>39</v>
      </c>
      <c r="F23" s="33">
        <v>0</v>
      </c>
      <c r="G23" s="33">
        <v>3</v>
      </c>
      <c r="H23" s="33">
        <v>1</v>
      </c>
      <c r="I23" s="33">
        <v>0</v>
      </c>
      <c r="J23" s="33">
        <v>2</v>
      </c>
      <c r="K23" s="33">
        <v>0</v>
      </c>
      <c r="L23" s="33">
        <v>0</v>
      </c>
      <c r="M23" s="33">
        <v>3</v>
      </c>
      <c r="N23" s="33">
        <v>1</v>
      </c>
      <c r="O23" s="33">
        <v>2</v>
      </c>
      <c r="P23" s="33">
        <v>0</v>
      </c>
      <c r="Q23" s="33">
        <v>0</v>
      </c>
      <c r="R23" s="33">
        <v>0</v>
      </c>
      <c r="S23" s="33">
        <v>5</v>
      </c>
      <c r="T23" s="33">
        <v>1</v>
      </c>
      <c r="U23" s="33">
        <v>0</v>
      </c>
      <c r="V23" s="33">
        <f t="shared" si="0"/>
        <v>18</v>
      </c>
    </row>
    <row r="24" spans="2:22" s="26" customFormat="1" ht="15" customHeight="1">
      <c r="B24" s="52" t="s">
        <v>22</v>
      </c>
      <c r="C24" s="53"/>
      <c r="D24" s="53"/>
      <c r="E24" s="34" t="s">
        <v>23</v>
      </c>
      <c r="F24" s="33">
        <v>4</v>
      </c>
      <c r="G24" s="33">
        <v>1</v>
      </c>
      <c r="H24" s="33">
        <v>0</v>
      </c>
      <c r="I24" s="33">
        <v>1</v>
      </c>
      <c r="J24" s="33">
        <v>0</v>
      </c>
      <c r="K24" s="33">
        <v>1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6</v>
      </c>
      <c r="R24" s="33">
        <v>0</v>
      </c>
      <c r="S24" s="33">
        <v>0</v>
      </c>
      <c r="T24" s="33">
        <v>3</v>
      </c>
      <c r="U24" s="33">
        <v>0</v>
      </c>
      <c r="V24" s="33">
        <f t="shared" si="0"/>
        <v>16</v>
      </c>
    </row>
    <row r="25" spans="2:22" s="26" customFormat="1" ht="15" customHeight="1">
      <c r="B25" s="52" t="s">
        <v>24</v>
      </c>
      <c r="C25" s="53"/>
      <c r="D25" s="53"/>
      <c r="E25" s="34" t="s">
        <v>25</v>
      </c>
      <c r="F25" s="33">
        <v>39464</v>
      </c>
      <c r="G25" s="33">
        <v>17604</v>
      </c>
      <c r="H25" s="33">
        <v>11056</v>
      </c>
      <c r="I25" s="33">
        <v>2436</v>
      </c>
      <c r="J25" s="33">
        <v>649</v>
      </c>
      <c r="K25" s="33">
        <v>3500</v>
      </c>
      <c r="L25" s="33">
        <v>1974</v>
      </c>
      <c r="M25" s="33">
        <v>16407</v>
      </c>
      <c r="N25" s="33">
        <v>9405</v>
      </c>
      <c r="O25" s="33">
        <v>4582</v>
      </c>
      <c r="P25" s="33">
        <v>135</v>
      </c>
      <c r="Q25" s="33">
        <v>25198</v>
      </c>
      <c r="R25" s="33">
        <v>8133</v>
      </c>
      <c r="S25" s="33">
        <v>4834</v>
      </c>
      <c r="T25" s="33">
        <v>499</v>
      </c>
      <c r="U25" s="33">
        <v>142</v>
      </c>
      <c r="V25" s="33">
        <f t="shared" si="0"/>
        <v>146018</v>
      </c>
    </row>
    <row r="26" spans="2:22" s="26" customFormat="1" ht="15" customHeight="1">
      <c r="B26" s="52" t="s">
        <v>26</v>
      </c>
      <c r="C26" s="53"/>
      <c r="D26" s="53"/>
      <c r="E26" s="34" t="s">
        <v>40</v>
      </c>
      <c r="F26" s="33">
        <v>651</v>
      </c>
      <c r="G26" s="33">
        <v>24</v>
      </c>
      <c r="H26" s="33">
        <v>7</v>
      </c>
      <c r="I26" s="33">
        <v>14</v>
      </c>
      <c r="J26" s="33">
        <v>0</v>
      </c>
      <c r="K26" s="33">
        <v>4</v>
      </c>
      <c r="L26" s="33">
        <v>18</v>
      </c>
      <c r="M26" s="33">
        <v>95</v>
      </c>
      <c r="N26" s="33">
        <v>71</v>
      </c>
      <c r="O26" s="33">
        <v>23</v>
      </c>
      <c r="P26" s="33">
        <v>7</v>
      </c>
      <c r="Q26" s="33">
        <v>14</v>
      </c>
      <c r="R26" s="33">
        <v>21</v>
      </c>
      <c r="S26" s="33">
        <v>2</v>
      </c>
      <c r="T26" s="33">
        <v>13</v>
      </c>
      <c r="U26" s="33">
        <v>11</v>
      </c>
      <c r="V26" s="33">
        <f t="shared" si="0"/>
        <v>975</v>
      </c>
    </row>
    <row r="27" spans="2:22" s="26" customFormat="1" ht="15" customHeight="1">
      <c r="B27" s="52" t="s">
        <v>27</v>
      </c>
      <c r="C27" s="53"/>
      <c r="D27" s="53"/>
      <c r="E27" s="34" t="s">
        <v>28</v>
      </c>
      <c r="F27" s="35">
        <f>SUM(F22/F21)*100</f>
        <v>2.3797357471348275</v>
      </c>
      <c r="G27" s="35">
        <f aca="true" t="shared" si="1" ref="G27:V27">SUM(G22/G21)*100</f>
        <v>5.010235965951945</v>
      </c>
      <c r="H27" s="35">
        <f t="shared" si="1"/>
        <v>5.290190035952748</v>
      </c>
      <c r="I27" s="35">
        <f t="shared" si="1"/>
        <v>91.24611593271187</v>
      </c>
      <c r="J27" s="35">
        <f t="shared" si="1"/>
        <v>91.80100755667506</v>
      </c>
      <c r="K27" s="35">
        <f t="shared" si="1"/>
        <v>84.0956529630638</v>
      </c>
      <c r="L27" s="35">
        <f t="shared" si="1"/>
        <v>62.35116235116235</v>
      </c>
      <c r="M27" s="35">
        <f t="shared" si="1"/>
        <v>10.269653147765576</v>
      </c>
      <c r="N27" s="35">
        <f t="shared" si="1"/>
        <v>6.409243531503062</v>
      </c>
      <c r="O27" s="35">
        <f t="shared" si="1"/>
        <v>44.70051614452046</v>
      </c>
      <c r="P27" s="35">
        <f t="shared" si="1"/>
        <v>99.0179806362379</v>
      </c>
      <c r="Q27" s="35">
        <f t="shared" si="1"/>
        <v>1.8602117061021173</v>
      </c>
      <c r="R27" s="35">
        <f t="shared" si="1"/>
        <v>9.056435422708008</v>
      </c>
      <c r="S27" s="35">
        <f t="shared" si="1"/>
        <v>69.45355880868249</v>
      </c>
      <c r="T27" s="35">
        <f t="shared" si="1"/>
        <v>94.02224281742355</v>
      </c>
      <c r="U27" s="35">
        <f t="shared" si="1"/>
        <v>94.82583699695637</v>
      </c>
      <c r="V27" s="35">
        <f>SUM(V22/V21)*100</f>
        <v>40.7194610090356</v>
      </c>
    </row>
    <row r="28" spans="2:22" s="26" customFormat="1" ht="15" customHeight="1">
      <c r="B28" s="52" t="s">
        <v>43</v>
      </c>
      <c r="C28" s="53"/>
      <c r="D28" s="53"/>
      <c r="E28" s="34" t="s">
        <v>41</v>
      </c>
      <c r="F28" s="35">
        <f>(F23/$F$21)*100</f>
        <v>0</v>
      </c>
      <c r="G28" s="35">
        <f aca="true" t="shared" si="2" ref="G28:V28">(G23/$F$21)*100</f>
        <v>0.007299802905321556</v>
      </c>
      <c r="H28" s="35">
        <f t="shared" si="2"/>
        <v>0.0024332676351071854</v>
      </c>
      <c r="I28" s="35">
        <f t="shared" si="2"/>
        <v>0</v>
      </c>
      <c r="J28" s="35">
        <f t="shared" si="2"/>
        <v>0.004866535270214371</v>
      </c>
      <c r="K28" s="35">
        <f t="shared" si="2"/>
        <v>0</v>
      </c>
      <c r="L28" s="35">
        <f t="shared" si="2"/>
        <v>0</v>
      </c>
      <c r="M28" s="35">
        <f t="shared" si="2"/>
        <v>0.007299802905321556</v>
      </c>
      <c r="N28" s="35">
        <f t="shared" si="2"/>
        <v>0.0024332676351071854</v>
      </c>
      <c r="O28" s="35">
        <f t="shared" si="2"/>
        <v>0.004866535270214371</v>
      </c>
      <c r="P28" s="35">
        <f t="shared" si="2"/>
        <v>0</v>
      </c>
      <c r="Q28" s="35">
        <f t="shared" si="2"/>
        <v>0</v>
      </c>
      <c r="R28" s="35">
        <f t="shared" si="2"/>
        <v>0</v>
      </c>
      <c r="S28" s="35">
        <f t="shared" si="2"/>
        <v>0.012166338175535928</v>
      </c>
      <c r="T28" s="35">
        <f t="shared" si="2"/>
        <v>0.0024332676351071854</v>
      </c>
      <c r="U28" s="35">
        <f t="shared" si="2"/>
        <v>0</v>
      </c>
      <c r="V28" s="35">
        <f t="shared" si="2"/>
        <v>0.043798817431929336</v>
      </c>
    </row>
    <row r="29" spans="2:22" s="26" customFormat="1" ht="15" customHeight="1">
      <c r="B29" s="52" t="s">
        <v>29</v>
      </c>
      <c r="C29" s="53"/>
      <c r="D29" s="53"/>
      <c r="E29" s="34" t="s">
        <v>30</v>
      </c>
      <c r="F29" s="35">
        <f>(F24/$F$21)*100</f>
        <v>0.009733070540428742</v>
      </c>
      <c r="G29" s="35">
        <f aca="true" t="shared" si="3" ref="G29:V29">(G24/$F$21)*100</f>
        <v>0.0024332676351071854</v>
      </c>
      <c r="H29" s="35">
        <f t="shared" si="3"/>
        <v>0</v>
      </c>
      <c r="I29" s="35">
        <f t="shared" si="3"/>
        <v>0.0024332676351071854</v>
      </c>
      <c r="J29" s="35">
        <f t="shared" si="3"/>
        <v>0</v>
      </c>
      <c r="K29" s="35">
        <f t="shared" si="3"/>
        <v>0.0024332676351071854</v>
      </c>
      <c r="L29" s="35">
        <f t="shared" si="3"/>
        <v>0</v>
      </c>
      <c r="M29" s="35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0</v>
      </c>
      <c r="Q29" s="35">
        <f t="shared" si="3"/>
        <v>0.014599605810643112</v>
      </c>
      <c r="R29" s="35">
        <f t="shared" si="3"/>
        <v>0</v>
      </c>
      <c r="S29" s="35">
        <f t="shared" si="3"/>
        <v>0</v>
      </c>
      <c r="T29" s="35">
        <f t="shared" si="3"/>
        <v>0.007299802905321556</v>
      </c>
      <c r="U29" s="35">
        <f t="shared" si="3"/>
        <v>0</v>
      </c>
      <c r="V29" s="35">
        <f t="shared" si="3"/>
        <v>0.038932282161714966</v>
      </c>
    </row>
    <row r="30" spans="2:22" s="26" customFormat="1" ht="15" customHeight="1">
      <c r="B30" s="52" t="s">
        <v>31</v>
      </c>
      <c r="C30" s="53"/>
      <c r="D30" s="53"/>
      <c r="E30" s="34" t="s">
        <v>32</v>
      </c>
      <c r="F30" s="35">
        <f>(F25/$F$21)*100</f>
        <v>96.02647395186996</v>
      </c>
      <c r="G30" s="35">
        <f aca="true" t="shared" si="4" ref="G30:V30">(G25/$F$21)*100</f>
        <v>42.835243448426894</v>
      </c>
      <c r="H30" s="35">
        <f t="shared" si="4"/>
        <v>26.90220697374504</v>
      </c>
      <c r="I30" s="35">
        <f t="shared" si="4"/>
        <v>5.927439959121104</v>
      </c>
      <c r="J30" s="35">
        <f t="shared" si="4"/>
        <v>1.5791906951845636</v>
      </c>
      <c r="K30" s="35">
        <f t="shared" si="4"/>
        <v>8.516436722875149</v>
      </c>
      <c r="L30" s="35">
        <f t="shared" si="4"/>
        <v>4.803270311701584</v>
      </c>
      <c r="M30" s="35">
        <f t="shared" si="4"/>
        <v>39.92262208920359</v>
      </c>
      <c r="N30" s="35">
        <f t="shared" si="4"/>
        <v>22.88488210818308</v>
      </c>
      <c r="O30" s="35">
        <f t="shared" si="4"/>
        <v>11.149232304061124</v>
      </c>
      <c r="P30" s="35">
        <f t="shared" si="4"/>
        <v>0.32849113073947</v>
      </c>
      <c r="Q30" s="35">
        <f t="shared" si="4"/>
        <v>61.313477869430855</v>
      </c>
      <c r="R30" s="35">
        <f t="shared" si="4"/>
        <v>19.78976567632674</v>
      </c>
      <c r="S30" s="35">
        <f t="shared" si="4"/>
        <v>11.762415748108134</v>
      </c>
      <c r="T30" s="35">
        <f t="shared" si="4"/>
        <v>1.2142005499184856</v>
      </c>
      <c r="U30" s="35">
        <f t="shared" si="4"/>
        <v>0.34552400418522033</v>
      </c>
      <c r="V30" s="35">
        <f t="shared" si="4"/>
        <v>355.300873543081</v>
      </c>
    </row>
    <row r="31" spans="2:22" s="26" customFormat="1" ht="15" customHeight="1">
      <c r="B31" s="52" t="s">
        <v>33</v>
      </c>
      <c r="C31" s="53"/>
      <c r="D31" s="53"/>
      <c r="E31" s="34" t="s">
        <v>42</v>
      </c>
      <c r="F31" s="35">
        <f>(F26/$F$21)*100</f>
        <v>1.5840572304547778</v>
      </c>
      <c r="G31" s="35">
        <f aca="true" t="shared" si="5" ref="G31:V31">(G26/$F$21)*100</f>
        <v>0.058398423242572446</v>
      </c>
      <c r="H31" s="35">
        <f t="shared" si="5"/>
        <v>0.017032873445750298</v>
      </c>
      <c r="I31" s="35">
        <f t="shared" si="5"/>
        <v>0.034065746891500596</v>
      </c>
      <c r="J31" s="35">
        <f t="shared" si="5"/>
        <v>0</v>
      </c>
      <c r="K31" s="35">
        <f t="shared" si="5"/>
        <v>0.009733070540428742</v>
      </c>
      <c r="L31" s="35">
        <f t="shared" si="5"/>
        <v>0.043798817431929336</v>
      </c>
      <c r="M31" s="35">
        <f t="shared" si="5"/>
        <v>0.2311604253351826</v>
      </c>
      <c r="N31" s="35">
        <f t="shared" si="5"/>
        <v>0.17276200209261017</v>
      </c>
      <c r="O31" s="35">
        <f t="shared" si="5"/>
        <v>0.05596515560746527</v>
      </c>
      <c r="P31" s="35">
        <f t="shared" si="5"/>
        <v>0.017032873445750298</v>
      </c>
      <c r="Q31" s="35">
        <f t="shared" si="5"/>
        <v>0.034065746891500596</v>
      </c>
      <c r="R31" s="35">
        <f t="shared" si="5"/>
        <v>0.0510986203372509</v>
      </c>
      <c r="S31" s="35">
        <f t="shared" si="5"/>
        <v>0.004866535270214371</v>
      </c>
      <c r="T31" s="35">
        <f t="shared" si="5"/>
        <v>0.03163247925639341</v>
      </c>
      <c r="U31" s="35">
        <f t="shared" si="5"/>
        <v>0.026765943986179038</v>
      </c>
      <c r="V31" s="35">
        <f t="shared" si="5"/>
        <v>2.372435944229506</v>
      </c>
    </row>
    <row r="32" spans="2:22" s="26" customFormat="1" ht="15" customHeight="1">
      <c r="B32" s="52" t="s">
        <v>34</v>
      </c>
      <c r="C32" s="53"/>
      <c r="D32" s="53"/>
      <c r="E32" s="34" t="s">
        <v>35</v>
      </c>
      <c r="F32" s="33">
        <v>3255</v>
      </c>
      <c r="G32" s="33">
        <v>1072</v>
      </c>
      <c r="H32" s="33">
        <v>698</v>
      </c>
      <c r="I32" s="33">
        <v>25553</v>
      </c>
      <c r="J32" s="33">
        <v>7351</v>
      </c>
      <c r="K32" s="33">
        <v>18694</v>
      </c>
      <c r="L32" s="33">
        <v>3302</v>
      </c>
      <c r="M32" s="33">
        <v>2146</v>
      </c>
      <c r="N32" s="33">
        <v>775</v>
      </c>
      <c r="O32" s="33">
        <v>3751</v>
      </c>
      <c r="P32" s="33">
        <v>14329</v>
      </c>
      <c r="Q32" s="33">
        <v>595</v>
      </c>
      <c r="R32" s="33">
        <v>924</v>
      </c>
      <c r="S32" s="33">
        <v>11442</v>
      </c>
      <c r="T32" s="33">
        <v>8098</v>
      </c>
      <c r="U32" s="33">
        <v>2817</v>
      </c>
      <c r="V32" s="33">
        <f>SUM(F32:U32)</f>
        <v>104802</v>
      </c>
    </row>
    <row r="33" spans="2:22" s="26" customFormat="1" ht="15" customHeight="1">
      <c r="B33" s="52" t="s">
        <v>36</v>
      </c>
      <c r="C33" s="53"/>
      <c r="D33" s="53"/>
      <c r="E33" s="34" t="s">
        <v>37</v>
      </c>
      <c r="F33" s="33">
        <v>37842</v>
      </c>
      <c r="G33" s="33">
        <v>17490</v>
      </c>
      <c r="H33" s="33">
        <v>10984</v>
      </c>
      <c r="I33" s="33">
        <v>2446</v>
      </c>
      <c r="J33" s="33">
        <v>589</v>
      </c>
      <c r="K33" s="33">
        <v>3344</v>
      </c>
      <c r="L33" s="33">
        <v>1989</v>
      </c>
      <c r="M33" s="33">
        <v>16248</v>
      </c>
      <c r="N33" s="33">
        <v>9351</v>
      </c>
      <c r="O33" s="33">
        <v>4580</v>
      </c>
      <c r="P33" s="33">
        <v>131</v>
      </c>
      <c r="Q33" s="33">
        <v>25101</v>
      </c>
      <c r="R33" s="33">
        <v>8042</v>
      </c>
      <c r="S33" s="33">
        <v>4406</v>
      </c>
      <c r="T33" s="33">
        <v>534</v>
      </c>
      <c r="U33" s="33">
        <v>140</v>
      </c>
      <c r="V33" s="33">
        <f>SUM(F33:U33)</f>
        <v>143217</v>
      </c>
    </row>
    <row r="34" spans="6:21" s="9" customFormat="1" ht="12.75">
      <c r="F34" s="21"/>
      <c r="G34" s="21"/>
      <c r="H34" s="24"/>
      <c r="I34" s="24"/>
      <c r="U34" s="24"/>
    </row>
    <row r="35" ht="12.75">
      <c r="B35" t="s">
        <v>38</v>
      </c>
    </row>
    <row r="37" spans="7:9" ht="12.75">
      <c r="G37" s="22"/>
      <c r="H37" s="20"/>
      <c r="I37" s="20"/>
    </row>
    <row r="39" ht="12.75">
      <c r="G39" s="23"/>
    </row>
  </sheetData>
  <mergeCells count="17">
    <mergeCell ref="E6:F6"/>
    <mergeCell ref="D11:F11"/>
    <mergeCell ref="B18:D18"/>
    <mergeCell ref="B30:D30"/>
    <mergeCell ref="B28:D28"/>
    <mergeCell ref="B29:D29"/>
    <mergeCell ref="B19:D19"/>
    <mergeCell ref="B32:D32"/>
    <mergeCell ref="B33:D33"/>
    <mergeCell ref="B31:D31"/>
    <mergeCell ref="B21:D21"/>
    <mergeCell ref="B22:D22"/>
    <mergeCell ref="B23:D23"/>
    <mergeCell ref="B24:D24"/>
    <mergeCell ref="B26:D26"/>
    <mergeCell ref="B25:D25"/>
    <mergeCell ref="B27:D27"/>
  </mergeCells>
  <printOptions/>
  <pageMargins left="0.75" right="0.75" top="1" bottom="1" header="0" footer="0"/>
  <pageSetup fitToHeight="1" fitToWidth="1" horizontalDpi="300" verticalDpi="300" orientation="landscape" paperSize="11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gjuarez</cp:lastModifiedBy>
  <cp:lastPrinted>2007-05-15T21:19:18Z</cp:lastPrinted>
  <dcterms:created xsi:type="dcterms:W3CDTF">2006-08-04T15:03:32Z</dcterms:created>
  <dcterms:modified xsi:type="dcterms:W3CDTF">2007-08-13T23:18:24Z</dcterms:modified>
  <cp:category/>
  <cp:version/>
  <cp:contentType/>
  <cp:contentStatus/>
</cp:coreProperties>
</file>