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3"/>
  </bookViews>
  <sheets>
    <sheet name="Tabla 30-02a" sheetId="1" r:id="rId1"/>
    <sheet name="Tabla 30-02b" sheetId="2" r:id="rId2"/>
    <sheet name="Tabla 30-02c" sheetId="3" r:id="rId3"/>
    <sheet name="Tabla 30-02d" sheetId="4" r:id="rId4"/>
  </sheets>
  <definedNames>
    <definedName name="_xlnm.Print_Area" localSheetId="0">'Tabla 30-02a'!$A$1:$Q$78</definedName>
  </definedNames>
  <calcPr calcMode="manual" fullCalcOnLoad="1"/>
</workbook>
</file>

<file path=xl/sharedStrings.xml><?xml version="1.0" encoding="utf-8"?>
<sst xmlns="http://schemas.openxmlformats.org/spreadsheetml/2006/main" count="350" uniqueCount="217">
  <si>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</si>
  <si>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</si>
  <si>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</si>
  <si>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</si>
  <si>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</si>
  <si>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</si>
  <si>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</si>
  <si>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</si>
  <si>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Fuente</t>
  </si>
  <si>
    <t>Código Departamento y Municipio</t>
  </si>
  <si>
    <t>Código de campo</t>
  </si>
  <si>
    <t>BOV_T_CA</t>
  </si>
  <si>
    <t>BOV_T_FC</t>
  </si>
  <si>
    <t>CAP_T_FC</t>
  </si>
  <si>
    <t>T_AVE_FC</t>
  </si>
  <si>
    <t>T_AVE_CA</t>
  </si>
  <si>
    <t>T_FC_GAN</t>
  </si>
  <si>
    <t>P_FC_BOV</t>
  </si>
  <si>
    <t>P_FC_POR</t>
  </si>
  <si>
    <t>P_FC_CAP</t>
  </si>
  <si>
    <t>P_FC_OVI</t>
  </si>
  <si>
    <t>P_FC_AVE</t>
  </si>
  <si>
    <t>T_GAL_VIV</t>
  </si>
  <si>
    <t>T_GAL</t>
  </si>
  <si>
    <t>T_GAL_HUE</t>
  </si>
  <si>
    <t>T_PAT_VIV</t>
  </si>
  <si>
    <t>T_PAT_HUE</t>
  </si>
  <si>
    <t>T_PAV_VIV</t>
  </si>
  <si>
    <t>T_PAV</t>
  </si>
  <si>
    <t>T_PAV_HUE</t>
  </si>
  <si>
    <t>T_OAVE_VIV</t>
  </si>
  <si>
    <t>T_OAVE</t>
  </si>
  <si>
    <t>T_OAVE_HUE</t>
  </si>
  <si>
    <t>T_AVE_VIV</t>
  </si>
  <si>
    <t>T_AVE</t>
  </si>
  <si>
    <t>T_AVE_HUE</t>
  </si>
  <si>
    <t>Ganado Bovino</t>
  </si>
  <si>
    <t>Número de fincas Ganado Bovino</t>
  </si>
  <si>
    <t>Total Cabezas Ganado Bovino</t>
  </si>
  <si>
    <t>Hembras</t>
  </si>
  <si>
    <t>BOV_HE</t>
  </si>
  <si>
    <t>Machos</t>
  </si>
  <si>
    <t>BOV_MA</t>
  </si>
  <si>
    <t>Total menor de un año</t>
  </si>
  <si>
    <t>BOV_1AÑ</t>
  </si>
  <si>
    <t>Terneras menores de un año</t>
  </si>
  <si>
    <t>Terneros menores de un año</t>
  </si>
  <si>
    <t>Total de un año y más</t>
  </si>
  <si>
    <t>Novillas</t>
  </si>
  <si>
    <t>BOV_HE_MS1</t>
  </si>
  <si>
    <t>Novillos</t>
  </si>
  <si>
    <t>BOV_MA_MS1</t>
  </si>
  <si>
    <t>Vacas</t>
  </si>
  <si>
    <t>BOV_VACAS</t>
  </si>
  <si>
    <t>Toros y toretes</t>
  </si>
  <si>
    <t>BOV_TOROS</t>
  </si>
  <si>
    <t>Bueyes</t>
  </si>
  <si>
    <t>BOV_BUEY</t>
  </si>
  <si>
    <t>Ganado Porcino</t>
  </si>
  <si>
    <t>Número de Fincas Ganado Porcino</t>
  </si>
  <si>
    <t>Total Cabezas Ganado Porcino</t>
  </si>
  <si>
    <t>PORC_T_CA</t>
  </si>
  <si>
    <t>POR_HE</t>
  </si>
  <si>
    <t>POR_MA</t>
  </si>
  <si>
    <t>Ganado Caprino</t>
  </si>
  <si>
    <t>Número de Fincas Ganado Caprino</t>
  </si>
  <si>
    <t>Total Cabezas Ganado Caprino</t>
  </si>
  <si>
    <t>CAP_T_CA</t>
  </si>
  <si>
    <t>CAP_HE</t>
  </si>
  <si>
    <t>CAP_MA</t>
  </si>
  <si>
    <t>Ganado Ovino</t>
  </si>
  <si>
    <t>Total de Fincas Ganado Ovino</t>
  </si>
  <si>
    <t>T_OVI_FC</t>
  </si>
  <si>
    <t xml:space="preserve"> </t>
  </si>
  <si>
    <t>Total Cabezas Ganado Ovino</t>
  </si>
  <si>
    <t>T_OVI_CA</t>
  </si>
  <si>
    <t>De Lana número de fincas</t>
  </si>
  <si>
    <t>OVI_LAN_FC</t>
  </si>
  <si>
    <t>De lana total de cabezas</t>
  </si>
  <si>
    <t>OVI_LAN_CA</t>
  </si>
  <si>
    <t>De lana hembras</t>
  </si>
  <si>
    <t>OVI_LAN_HE</t>
  </si>
  <si>
    <t>De lana machos</t>
  </si>
  <si>
    <t>OVI_LAN_MA</t>
  </si>
  <si>
    <t>De Pelo número de fincas</t>
  </si>
  <si>
    <t>OVI_PEL_FC</t>
  </si>
  <si>
    <t>De pelo total de cabezas</t>
  </si>
  <si>
    <t>OVI_PEL_CA</t>
  </si>
  <si>
    <t>De pelo hembras</t>
  </si>
  <si>
    <t>OVI_PEL_HE</t>
  </si>
  <si>
    <t>De pelo machos</t>
  </si>
  <si>
    <t>OVI_PEL_MA</t>
  </si>
  <si>
    <t>Producción de Aves</t>
  </si>
  <si>
    <t>Total de Fincas de Aves</t>
  </si>
  <si>
    <t>Total Aves</t>
  </si>
  <si>
    <t>Fincas de Gallinas</t>
  </si>
  <si>
    <t>AVE_GAL_FC</t>
  </si>
  <si>
    <t>Total Gallinas, Gallos, Pollas y Pollos</t>
  </si>
  <si>
    <t>AVE_GAL_CA</t>
  </si>
  <si>
    <t>Gallinas Reproductoras</t>
  </si>
  <si>
    <t>AVE_GAL_R</t>
  </si>
  <si>
    <t>Gallinas para Postura</t>
  </si>
  <si>
    <t>AVE_GAL_P</t>
  </si>
  <si>
    <t>Gallos, Pollas y Pollos</t>
  </si>
  <si>
    <t>AVE_POLL</t>
  </si>
  <si>
    <t>Fincas de Codornices</t>
  </si>
  <si>
    <t>AVE_COD_FC</t>
  </si>
  <si>
    <t>Total de Codornines</t>
  </si>
  <si>
    <t>AVE_T_CODO</t>
  </si>
  <si>
    <t>Fincas de Pavos</t>
  </si>
  <si>
    <t>AVE_PAV_FC</t>
  </si>
  <si>
    <t>Total de Pavos</t>
  </si>
  <si>
    <t>AVE_T_PAV</t>
  </si>
  <si>
    <t>Fincas de Patos</t>
  </si>
  <si>
    <t>AVE_PAT_FC</t>
  </si>
  <si>
    <t>Total de Patos</t>
  </si>
  <si>
    <t>AVE_T_PAT</t>
  </si>
  <si>
    <t>Total de Fincas producción de Ganado Bovino, Porcino, Caprino, Ovino y Aves</t>
  </si>
  <si>
    <t>Porcentaje Fincas Producción Ganado Bovino</t>
  </si>
  <si>
    <t>Porcentaje Fincas Producción Ganado Porcino</t>
  </si>
  <si>
    <t>Porcentaje Fincas Producción Ganado Caprino</t>
  </si>
  <si>
    <t>Porcentaje Fincas Producción Ganado Ovino</t>
  </si>
  <si>
    <t>Porcentaje Fincas Producción Aves</t>
  </si>
  <si>
    <t>Producción de Ganado Bovino, Porcino, Caprino, Ovino y Aves</t>
  </si>
  <si>
    <t>Indicador</t>
  </si>
  <si>
    <t>Porcentaje de Fincas de Ganado Bovino, Porcino, Caprino, Ovino y Aves por Municipio</t>
  </si>
  <si>
    <t>Fecha de  Publicación</t>
  </si>
  <si>
    <t>Enero de 2004</t>
  </si>
  <si>
    <t>Número de fincas, Número de cabezas de ganado y aves</t>
  </si>
  <si>
    <t>IV Censo Nacional Agropecuario, Instituto Nacional de Estadística, Mayo 2003</t>
  </si>
  <si>
    <t>PORC_T_FC</t>
  </si>
  <si>
    <t>* Censo Agropecuario no publica datos de estos municipios</t>
  </si>
  <si>
    <t>BOV_HE_1AN</t>
  </si>
  <si>
    <t>BOV_MA_1AN</t>
  </si>
  <si>
    <t>BOV_MAS1AN</t>
  </si>
  <si>
    <t>Animales de Traspatio: Aves</t>
  </si>
  <si>
    <t>Totales por Municipio</t>
  </si>
  <si>
    <t>Número de Viviendas, Aves y Huevos Recogidos</t>
  </si>
  <si>
    <t>Gallinas, Gallo, Pollas y Pollos</t>
  </si>
  <si>
    <t>Viviendas</t>
  </si>
  <si>
    <t>Número de Aves</t>
  </si>
  <si>
    <t>Huevos Recogidos</t>
  </si>
  <si>
    <t>Patos</t>
  </si>
  <si>
    <t>T_PAT</t>
  </si>
  <si>
    <t>Pavos o Chompipes</t>
  </si>
  <si>
    <t>Huevos  Recogidos</t>
  </si>
  <si>
    <t>Otras Aves</t>
  </si>
  <si>
    <t>Total Viviendas con Actividad de Traspatio Agropecuaria: Aves</t>
  </si>
  <si>
    <t>Total de Número de Aves</t>
  </si>
  <si>
    <t>Total de Huevos Recogidos</t>
  </si>
  <si>
    <t>Animales de Traspatio: bovino, porcino, caprino, ovino, caballos, mulas, asnos conejos</t>
  </si>
  <si>
    <t>Número de Viviendas y animales</t>
  </si>
  <si>
    <t>Bovino</t>
  </si>
  <si>
    <t>T_TBOV_VIV</t>
  </si>
  <si>
    <t>Número de animales</t>
  </si>
  <si>
    <t>T_TBOV_CA</t>
  </si>
  <si>
    <t>Porcino</t>
  </si>
  <si>
    <t>T_TPOR_VIV</t>
  </si>
  <si>
    <t>T_TPOR_CA</t>
  </si>
  <si>
    <t>Caprino</t>
  </si>
  <si>
    <t>T_TCAP_VIV</t>
  </si>
  <si>
    <t>T_TCAP_CA</t>
  </si>
  <si>
    <t>Ovinos</t>
  </si>
  <si>
    <t>T_TOV_VIV</t>
  </si>
  <si>
    <t>T_TOV_CA</t>
  </si>
  <si>
    <t>Caballos, mulas, asnos</t>
  </si>
  <si>
    <t>T_TCAB_VIV</t>
  </si>
  <si>
    <t>T_TCAB_CA</t>
  </si>
  <si>
    <t>Conejos</t>
  </si>
  <si>
    <t>T_TCON_VIV</t>
  </si>
  <si>
    <t>T_TCON_CA</t>
  </si>
  <si>
    <t>Total Viviendas con Animales de Traspatio</t>
  </si>
  <si>
    <t>T_ANI_VIV</t>
  </si>
  <si>
    <t>Total de Número Animales</t>
  </si>
  <si>
    <t>T_ANI_CA</t>
  </si>
  <si>
    <t>Animales de Traspatio: Leche y Miel</t>
  </si>
  <si>
    <t>Número de Viviendas, litros, colmenas</t>
  </si>
  <si>
    <t>Leche de Vaca</t>
  </si>
  <si>
    <t>LE_VAC_VIV</t>
  </si>
  <si>
    <t>Producción de leche de vaca en litros</t>
  </si>
  <si>
    <t>LE_VAC_LTS</t>
  </si>
  <si>
    <t>Leche de Cabra</t>
  </si>
  <si>
    <t>LE_CAB_VIV</t>
  </si>
  <si>
    <t>Producción de leche de cabra en litros</t>
  </si>
  <si>
    <t>LE_CAB_LTS</t>
  </si>
  <si>
    <t>Miel</t>
  </si>
  <si>
    <t>MIEL_VIV</t>
  </si>
  <si>
    <t>Colmenas</t>
  </si>
  <si>
    <t>MIEL_COLM</t>
  </si>
  <si>
    <t>Total Viviendas con Producción de Leche</t>
  </si>
  <si>
    <t>T_VIV_LE</t>
  </si>
  <si>
    <t>Total de Producción de Leche en Litros</t>
  </si>
  <si>
    <t>T_LTS_LE</t>
  </si>
  <si>
    <t>* Censo Agropecuario no publica estos municipios</t>
  </si>
  <si>
    <t xml:space="preserve"> 30 - 02a</t>
  </si>
  <si>
    <t>Municipios del Departamento de El Progreso</t>
  </si>
  <si>
    <t>Guastatoya</t>
  </si>
  <si>
    <t>Sansare</t>
  </si>
  <si>
    <t>Sanarate</t>
  </si>
  <si>
    <t>San Antonio La Paz</t>
  </si>
  <si>
    <t>0201</t>
  </si>
  <si>
    <t>0202</t>
  </si>
  <si>
    <t>0203</t>
  </si>
  <si>
    <t>0204</t>
  </si>
  <si>
    <t>0205</t>
  </si>
  <si>
    <t>0206</t>
  </si>
  <si>
    <t>0207</t>
  </si>
  <si>
    <t>0208</t>
  </si>
  <si>
    <t>Total Departamento de El Progreso</t>
  </si>
  <si>
    <t xml:space="preserve"> 30 - 02b</t>
  </si>
  <si>
    <t xml:space="preserve"> 30 - 02c</t>
  </si>
  <si>
    <t xml:space="preserve"> 30 - 02d</t>
  </si>
  <si>
    <t>Morazán</t>
  </si>
  <si>
    <t>San Agustín Acasaguastlán</t>
  </si>
  <si>
    <t>San Cristóbal Acasaguastlán</t>
  </si>
  <si>
    <t>El Jícaro</t>
  </si>
  <si>
    <t>02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</si>
</sst>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;[Red]0.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Alignment="1">
      <alignment horizontal="right" indent="2"/>
    </xf>
    <xf numFmtId="3" fontId="0" fillId="0" borderId="0" xfId="0" applyNumberFormat="1" applyFill="1" applyAlignment="1">
      <alignment horizontal="right" indent="2"/>
    </xf>
    <xf numFmtId="3" fontId="0" fillId="0" borderId="0" xfId="0" applyNumberFormat="1" applyAlignment="1">
      <alignment horizontal="right" indent="2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readingOrder="1"/>
    </xf>
    <xf numFmtId="1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" fontId="2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indent="2"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 indent="2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readingOrder="1"/>
    </xf>
    <xf numFmtId="1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0" fillId="0" borderId="3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2" borderId="4" xfId="0" applyFont="1" applyFill="1" applyBorder="1" applyAlignment="1">
      <alignment horizontal="left" vertical="top" wrapText="1" readingOrder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 horizontal="left" vertical="top" wrapText="1" readingOrder="1"/>
    </xf>
    <xf numFmtId="1" fontId="3" fillId="2" borderId="6" xfId="0" applyNumberFormat="1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3" fillId="2" borderId="0" xfId="0" applyFont="1" applyFill="1" applyBorder="1" applyAlignment="1">
      <alignment/>
    </xf>
    <xf numFmtId="3" fontId="3" fillId="2" borderId="0" xfId="0" applyNumberFormat="1" applyFont="1" applyFill="1" applyAlignment="1">
      <alignment horizontal="right" indent="2"/>
    </xf>
    <xf numFmtId="3" fontId="3" fillId="2" borderId="3" xfId="0" applyNumberFormat="1" applyFont="1" applyFill="1" applyBorder="1" applyAlignment="1">
      <alignment horizontal="right" indent="2"/>
    </xf>
    <xf numFmtId="3" fontId="3" fillId="2" borderId="4" xfId="0" applyNumberFormat="1" applyFont="1" applyFill="1" applyBorder="1" applyAlignment="1">
      <alignment horizontal="right" indent="2"/>
    </xf>
    <xf numFmtId="3" fontId="3" fillId="2" borderId="5" xfId="0" applyNumberFormat="1" applyFont="1" applyFill="1" applyBorder="1" applyAlignment="1">
      <alignment horizontal="right" indent="2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7" xfId="0" applyFont="1" applyFill="1" applyBorder="1" applyAlignment="1">
      <alignment horizontal="left" vertical="top" wrapText="1" readingOrder="1"/>
    </xf>
    <xf numFmtId="3" fontId="2" fillId="2" borderId="4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/>
    </xf>
    <xf numFmtId="16" fontId="2" fillId="3" borderId="6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top" readingOrder="1"/>
    </xf>
    <xf numFmtId="0" fontId="1" fillId="2" borderId="6" xfId="0" applyFont="1" applyFill="1" applyBorder="1" applyAlignment="1">
      <alignment horizontal="left" vertical="top" readingOrder="1"/>
    </xf>
    <xf numFmtId="0" fontId="1" fillId="2" borderId="6" xfId="0" applyFont="1" applyFill="1" applyBorder="1" applyAlignment="1">
      <alignment horizontal="left" vertical="top" wrapText="1" readingOrder="1"/>
    </xf>
    <xf numFmtId="0" fontId="3" fillId="2" borderId="6" xfId="0" applyNumberFormat="1" applyFont="1" applyFill="1" applyBorder="1" applyAlignment="1">
      <alignment horizontal="right"/>
    </xf>
    <xf numFmtId="0" fontId="0" fillId="2" borderId="2" xfId="0" applyFill="1" applyBorder="1" applyAlignment="1">
      <alignment readingOrder="1"/>
    </xf>
    <xf numFmtId="0" fontId="3" fillId="2" borderId="0" xfId="0" applyFont="1" applyFill="1" applyBorder="1" applyAlignment="1">
      <alignment/>
    </xf>
    <xf numFmtId="0" fontId="3" fillId="2" borderId="0" xfId="0" applyNumberFormat="1" applyFont="1" applyFill="1" applyAlignment="1">
      <alignment horizontal="right" indent="2"/>
    </xf>
    <xf numFmtId="0" fontId="3" fillId="2" borderId="4" xfId="0" applyNumberFormat="1" applyFont="1" applyFill="1" applyBorder="1" applyAlignment="1">
      <alignment horizontal="right" indent="2"/>
    </xf>
    <xf numFmtId="0" fontId="0" fillId="2" borderId="0" xfId="0" applyFont="1" applyFill="1" applyBorder="1" applyAlignment="1">
      <alignment/>
    </xf>
    <xf numFmtId="0" fontId="5" fillId="2" borderId="6" xfId="0" applyFont="1" applyFill="1" applyBorder="1" applyAlignment="1">
      <alignment wrapText="1" readingOrder="1"/>
    </xf>
    <xf numFmtId="3" fontId="2" fillId="2" borderId="6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readingOrder="1"/>
    </xf>
    <xf numFmtId="2" fontId="4" fillId="2" borderId="6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left" vertical="top" readingOrder="1"/>
    </xf>
    <xf numFmtId="1" fontId="3" fillId="2" borderId="4" xfId="0" applyNumberFormat="1" applyFont="1" applyFill="1" applyBorder="1" applyAlignment="1">
      <alignment horizontal="center" readingOrder="1"/>
    </xf>
    <xf numFmtId="1" fontId="3" fillId="2" borderId="4" xfId="0" applyNumberFormat="1" applyFont="1" applyFill="1" applyBorder="1" applyAlignment="1">
      <alignment readingOrder="1"/>
    </xf>
    <xf numFmtId="1" fontId="3" fillId="2" borderId="5" xfId="0" applyNumberFormat="1" applyFont="1" applyFill="1" applyBorder="1" applyAlignment="1">
      <alignment readingOrder="1"/>
    </xf>
    <xf numFmtId="3" fontId="2" fillId="2" borderId="4" xfId="0" applyNumberFormat="1" applyFont="1" applyFill="1" applyBorder="1" applyAlignment="1">
      <alignment/>
    </xf>
    <xf numFmtId="1" fontId="2" fillId="2" borderId="4" xfId="0" applyNumberFormat="1" applyFont="1" applyFill="1" applyBorder="1" applyAlignment="1">
      <alignment/>
    </xf>
    <xf numFmtId="1" fontId="2" fillId="2" borderId="5" xfId="0" applyNumberFormat="1" applyFont="1" applyFill="1" applyBorder="1" applyAlignment="1">
      <alignment/>
    </xf>
    <xf numFmtId="1" fontId="3" fillId="2" borderId="6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 vertical="top" wrapText="1" readingOrder="1"/>
    </xf>
    <xf numFmtId="0" fontId="1" fillId="2" borderId="5" xfId="0" applyFont="1" applyFill="1" applyBorder="1" applyAlignment="1">
      <alignment horizontal="left" vertical="top" wrapText="1" readingOrder="1"/>
    </xf>
    <xf numFmtId="1" fontId="3" fillId="2" borderId="4" xfId="0" applyNumberFormat="1" applyFont="1" applyFill="1" applyBorder="1" applyAlignment="1">
      <alignment horizontal="right"/>
    </xf>
    <xf numFmtId="1" fontId="3" fillId="2" borderId="5" xfId="0" applyNumberFormat="1" applyFont="1" applyFill="1" applyBorder="1" applyAlignment="1">
      <alignment horizontal="right"/>
    </xf>
    <xf numFmtId="17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 vertical="top" wrapText="1" readingOrder="1"/>
    </xf>
    <xf numFmtId="0" fontId="5" fillId="2" borderId="7" xfId="0" applyFont="1" applyFill="1" applyBorder="1" applyAlignment="1">
      <alignment horizontal="left" vertical="top" wrapText="1" readingOrder="1"/>
    </xf>
    <xf numFmtId="0" fontId="1" fillId="2" borderId="6" xfId="0" applyFont="1" applyFill="1" applyBorder="1" applyAlignment="1">
      <alignment horizontal="left" vertical="top" wrapText="1" readingOrder="1"/>
    </xf>
    <xf numFmtId="0" fontId="1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1" fillId="3" borderId="7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3" borderId="7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1" fillId="2" borderId="7" xfId="0" applyFont="1" applyFill="1" applyBorder="1" applyAlignment="1">
      <alignment horizontal="left" vertical="top" readingOrder="1"/>
    </xf>
    <xf numFmtId="0" fontId="1" fillId="2" borderId="4" xfId="0" applyFont="1" applyFill="1" applyBorder="1" applyAlignment="1">
      <alignment horizontal="left" vertical="top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8</xdr:col>
      <xdr:colOff>333375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438150</xdr:colOff>
      <xdr:row>2</xdr:row>
      <xdr:rowOff>0</xdr:rowOff>
    </xdr:from>
    <xdr:to>
      <xdr:col>19</xdr:col>
      <xdr:colOff>781050</xdr:colOff>
      <xdr:row>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3238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47625</xdr:colOff>
      <xdr:row>3</xdr:row>
      <xdr:rowOff>76200</xdr:rowOff>
    </xdr:from>
    <xdr:to>
      <xdr:col>21</xdr:col>
      <xdr:colOff>152400</xdr:colOff>
      <xdr:row>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5619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361950</xdr:colOff>
      <xdr:row>4</xdr:row>
      <xdr:rowOff>47625</xdr:rowOff>
    </xdr:from>
    <xdr:to>
      <xdr:col>20</xdr:col>
      <xdr:colOff>409575</xdr:colOff>
      <xdr:row>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6953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showGridLines="0" tabSelected="1" workbookViewId="0" topLeftCell="A16">
      <selection activeCell="W11" sqref="W11"/>
    </sheetView>
  </sheetViews>
  <sheetFormatPr defaultColWidth="11.421875" defaultRowHeight="12.75"/>
  <cols>
    <col min="1" max="1" width="3.140625" style="0" customWidth="1"/>
    <col min="2" max="2" width="35.7109375" style="0" customWidth="1"/>
    <col min="3" max="3" width="15.57421875" style="0" customWidth="1"/>
    <col min="4" max="4" width="15.00390625" style="0" bestFit="1" customWidth="1"/>
    <col min="5" max="5" width="15.00390625" style="0" customWidth="1"/>
    <col min="6" max="6" width="16.7109375" style="0" customWidth="1"/>
    <col min="7" max="7" width="16.57421875" style="0" customWidth="1"/>
    <col min="12" max="12" width="18.57421875" style="0" customWidth="1"/>
    <col min="16" max="16" width="16.28125" style="0" customWidth="1"/>
    <col min="17" max="17" width="15.140625" style="0" customWidth="1"/>
  </cols>
  <sheetData>
    <row r="1" spans="2:16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ht="12.75">
      <c r="B2" s="1" t="s">
        <v>1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12.75">
      <c r="B3" s="1" t="s">
        <v>2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2.75">
      <c r="B4" s="1" t="s">
        <v>3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7" s="3" customFormat="1" ht="12.75" customHeight="1">
      <c r="A6" s="88" t="s">
        <v>4</v>
      </c>
      <c r="B6" s="89"/>
      <c r="C6" s="26"/>
      <c r="D6" s="75" t="s">
        <v>194</v>
      </c>
      <c r="E6" s="27"/>
      <c r="F6" s="19"/>
      <c r="H6" s="20"/>
      <c r="I6" s="21"/>
      <c r="K6" s="22"/>
      <c r="L6" s="21"/>
      <c r="M6" s="21"/>
      <c r="N6" s="21"/>
      <c r="O6" s="21"/>
      <c r="P6" s="21"/>
      <c r="Q6" s="21"/>
    </row>
    <row r="7" spans="1:17" s="3" customFormat="1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3" s="3" customFormat="1" ht="12">
      <c r="A8" s="21" t="s">
        <v>73</v>
      </c>
      <c r="B8" s="76" t="s">
        <v>5</v>
      </c>
      <c r="C8" s="77" t="s">
        <v>123</v>
      </c>
      <c r="D8" s="77"/>
      <c r="E8" s="77"/>
      <c r="F8" s="77"/>
      <c r="G8" s="77"/>
      <c r="H8" s="78"/>
      <c r="I8" s="83"/>
      <c r="J8" s="83"/>
      <c r="K8" s="21"/>
      <c r="L8" s="21"/>
      <c r="M8" s="21"/>
    </row>
    <row r="9" spans="1:13" s="24" customFormat="1" ht="12">
      <c r="A9" s="23"/>
      <c r="B9" s="79" t="s">
        <v>124</v>
      </c>
      <c r="C9" s="80" t="s">
        <v>125</v>
      </c>
      <c r="D9" s="80"/>
      <c r="E9" s="80"/>
      <c r="F9" s="80"/>
      <c r="G9" s="80"/>
      <c r="H9" s="81"/>
      <c r="I9" s="80"/>
      <c r="J9" s="80"/>
      <c r="K9" s="23"/>
      <c r="L9" s="23"/>
      <c r="M9" s="23"/>
    </row>
    <row r="10" spans="1:13" s="3" customFormat="1" ht="12">
      <c r="A10" s="21"/>
      <c r="B10" s="82" t="s">
        <v>6</v>
      </c>
      <c r="C10" s="83" t="s">
        <v>195</v>
      </c>
      <c r="D10" s="83"/>
      <c r="E10" s="83"/>
      <c r="F10" s="83"/>
      <c r="G10" s="83"/>
      <c r="H10" s="84"/>
      <c r="I10" s="83"/>
      <c r="J10" s="83"/>
      <c r="K10" s="21"/>
      <c r="L10" s="21"/>
      <c r="M10" s="21"/>
    </row>
    <row r="11" spans="1:13" s="3" customFormat="1" ht="12">
      <c r="A11" s="21"/>
      <c r="B11" s="82" t="s">
        <v>126</v>
      </c>
      <c r="C11" s="118" t="s">
        <v>127</v>
      </c>
      <c r="D11" s="119"/>
      <c r="E11" s="119"/>
      <c r="F11" s="83"/>
      <c r="G11" s="83"/>
      <c r="H11" s="84"/>
      <c r="I11" s="83"/>
      <c r="J11" s="83"/>
      <c r="K11" s="21"/>
      <c r="L11" s="21"/>
      <c r="M11" s="21"/>
    </row>
    <row r="12" spans="1:13" s="3" customFormat="1" ht="12">
      <c r="A12" s="21"/>
      <c r="B12" s="82" t="s">
        <v>7</v>
      </c>
      <c r="C12" s="83" t="s">
        <v>128</v>
      </c>
      <c r="D12" s="83"/>
      <c r="E12" s="83"/>
      <c r="F12" s="83"/>
      <c r="G12" s="83"/>
      <c r="H12" s="84"/>
      <c r="I12" s="83"/>
      <c r="J12" s="83"/>
      <c r="K12" s="21"/>
      <c r="L12" s="21"/>
      <c r="M12" s="21"/>
    </row>
    <row r="13" spans="1:13" s="3" customFormat="1" ht="12">
      <c r="A13" s="21"/>
      <c r="B13" s="85" t="s">
        <v>8</v>
      </c>
      <c r="C13" s="86" t="s">
        <v>129</v>
      </c>
      <c r="D13" s="86"/>
      <c r="E13" s="86"/>
      <c r="F13" s="86"/>
      <c r="G13" s="86"/>
      <c r="H13" s="87"/>
      <c r="I13" s="83"/>
      <c r="J13" s="83"/>
      <c r="K13" s="21"/>
      <c r="L13" s="21"/>
      <c r="M13" s="21"/>
    </row>
    <row r="14" spans="1:1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2:16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ht="33.75" customHeight="1">
      <c r="B16" s="4"/>
      <c r="C16" s="4"/>
      <c r="D16" s="72" t="s">
        <v>196</v>
      </c>
      <c r="E16" s="72" t="s">
        <v>212</v>
      </c>
      <c r="F16" s="72" t="s">
        <v>213</v>
      </c>
      <c r="G16" s="72" t="s">
        <v>214</v>
      </c>
      <c r="H16" s="72" t="s">
        <v>215</v>
      </c>
      <c r="I16" s="72" t="s">
        <v>197</v>
      </c>
      <c r="J16" s="72" t="s">
        <v>198</v>
      </c>
      <c r="K16" s="72" t="s">
        <v>199</v>
      </c>
      <c r="L16" s="73" t="s">
        <v>208</v>
      </c>
      <c r="M16" s="5"/>
      <c r="N16" s="5"/>
      <c r="O16" s="5"/>
      <c r="P16" s="5"/>
    </row>
    <row r="17" spans="2:17" ht="12.75" customHeight="1">
      <c r="B17" s="90" t="s">
        <v>9</v>
      </c>
      <c r="C17" s="91" t="s">
        <v>10</v>
      </c>
      <c r="D17" s="74" t="s">
        <v>200</v>
      </c>
      <c r="E17" s="74" t="s">
        <v>201</v>
      </c>
      <c r="F17" s="74" t="s">
        <v>202</v>
      </c>
      <c r="G17" s="74" t="s">
        <v>203</v>
      </c>
      <c r="H17" s="74" t="s">
        <v>204</v>
      </c>
      <c r="I17" s="74" t="s">
        <v>205</v>
      </c>
      <c r="J17" s="74" t="s">
        <v>206</v>
      </c>
      <c r="K17" s="74" t="s">
        <v>207</v>
      </c>
      <c r="L17" s="74" t="s">
        <v>216</v>
      </c>
      <c r="M17" s="33"/>
      <c r="N17" s="33"/>
      <c r="O17" s="33"/>
      <c r="P17" s="32"/>
      <c r="Q17" s="34"/>
    </row>
    <row r="18" spans="13:17" ht="12.75">
      <c r="M18" s="13"/>
      <c r="N18" s="13"/>
      <c r="O18" s="13"/>
      <c r="P18" s="13"/>
      <c r="Q18" s="13"/>
    </row>
    <row r="19" spans="1:17" ht="12.75" customHeight="1">
      <c r="A19" s="6"/>
      <c r="B19" s="92" t="s">
        <v>36</v>
      </c>
      <c r="C19" s="54"/>
      <c r="D19" s="55"/>
      <c r="E19" s="55"/>
      <c r="F19" s="55"/>
      <c r="G19" s="55"/>
      <c r="H19" s="55"/>
      <c r="I19" s="55"/>
      <c r="J19" s="55"/>
      <c r="K19" s="55"/>
      <c r="L19" s="56"/>
      <c r="M19" s="35"/>
      <c r="N19" s="35"/>
      <c r="O19" s="35"/>
      <c r="P19" s="35"/>
      <c r="Q19" s="35"/>
    </row>
    <row r="20" spans="1:17" s="8" customFormat="1" ht="12.75">
      <c r="A20" s="7"/>
      <c r="B20" s="93" t="s">
        <v>37</v>
      </c>
      <c r="C20" s="94" t="s">
        <v>12</v>
      </c>
      <c r="D20" s="58">
        <v>133</v>
      </c>
      <c r="E20" s="58">
        <v>242</v>
      </c>
      <c r="F20" s="58">
        <v>175</v>
      </c>
      <c r="G20" s="58">
        <v>40</v>
      </c>
      <c r="H20" s="58">
        <v>82</v>
      </c>
      <c r="I20" s="58">
        <v>138</v>
      </c>
      <c r="J20" s="58">
        <v>261</v>
      </c>
      <c r="K20" s="95">
        <v>170</v>
      </c>
      <c r="L20" s="58">
        <f aca="true" t="shared" si="0" ref="L20:L32">SUM(D20:K20)</f>
        <v>1241</v>
      </c>
      <c r="M20" s="36"/>
      <c r="N20" s="36"/>
      <c r="O20" s="36"/>
      <c r="P20" s="36"/>
      <c r="Q20" s="37"/>
    </row>
    <row r="21" spans="1:17" s="8" customFormat="1" ht="12.75">
      <c r="A21" s="7"/>
      <c r="B21" s="93" t="s">
        <v>38</v>
      </c>
      <c r="C21" s="94" t="s">
        <v>11</v>
      </c>
      <c r="D21" s="58">
        <v>1392</v>
      </c>
      <c r="E21" s="58">
        <v>3121</v>
      </c>
      <c r="F21" s="58">
        <v>2060</v>
      </c>
      <c r="G21" s="58">
        <v>668</v>
      </c>
      <c r="H21" s="58">
        <v>1573</v>
      </c>
      <c r="I21" s="58">
        <v>2490</v>
      </c>
      <c r="J21" s="58">
        <v>4107</v>
      </c>
      <c r="K21" s="95">
        <v>1590</v>
      </c>
      <c r="L21" s="58">
        <f t="shared" si="0"/>
        <v>17001</v>
      </c>
      <c r="M21" s="36"/>
      <c r="N21" s="36"/>
      <c r="O21" s="36"/>
      <c r="P21" s="36"/>
      <c r="Q21" s="37"/>
    </row>
    <row r="22" spans="1:17" s="8" customFormat="1" ht="12.75">
      <c r="A22" s="7"/>
      <c r="B22" s="93" t="s">
        <v>39</v>
      </c>
      <c r="C22" s="94" t="s">
        <v>40</v>
      </c>
      <c r="D22" s="58">
        <v>1135</v>
      </c>
      <c r="E22" s="58">
        <v>2583</v>
      </c>
      <c r="F22" s="58">
        <v>1749</v>
      </c>
      <c r="G22" s="58">
        <v>494</v>
      </c>
      <c r="H22" s="58">
        <v>1256</v>
      </c>
      <c r="I22" s="58">
        <v>2013</v>
      </c>
      <c r="J22" s="58">
        <v>3271</v>
      </c>
      <c r="K22" s="95">
        <v>1221</v>
      </c>
      <c r="L22" s="58">
        <f t="shared" si="0"/>
        <v>13722</v>
      </c>
      <c r="M22" s="36"/>
      <c r="N22" s="36"/>
      <c r="O22" s="36"/>
      <c r="P22" s="36"/>
      <c r="Q22" s="37"/>
    </row>
    <row r="23" spans="1:17" s="8" customFormat="1" ht="12.75">
      <c r="A23" s="7"/>
      <c r="B23" s="93" t="s">
        <v>41</v>
      </c>
      <c r="C23" s="94" t="s">
        <v>42</v>
      </c>
      <c r="D23" s="58">
        <v>257</v>
      </c>
      <c r="E23" s="58">
        <v>538</v>
      </c>
      <c r="F23" s="58">
        <v>311</v>
      </c>
      <c r="G23" s="58">
        <v>174</v>
      </c>
      <c r="H23" s="58">
        <v>317</v>
      </c>
      <c r="I23" s="58">
        <v>477</v>
      </c>
      <c r="J23" s="58">
        <v>836</v>
      </c>
      <c r="K23" s="58">
        <v>369</v>
      </c>
      <c r="L23" s="58">
        <f t="shared" si="0"/>
        <v>3279</v>
      </c>
      <c r="M23" s="36"/>
      <c r="N23" s="36"/>
      <c r="O23" s="36"/>
      <c r="P23" s="36"/>
      <c r="Q23" s="37"/>
    </row>
    <row r="24" spans="1:17" s="8" customFormat="1" ht="12.75">
      <c r="A24" s="7"/>
      <c r="B24" s="93" t="s">
        <v>43</v>
      </c>
      <c r="C24" s="94" t="s">
        <v>44</v>
      </c>
      <c r="D24" s="58">
        <v>321</v>
      </c>
      <c r="E24" s="58">
        <v>743</v>
      </c>
      <c r="F24" s="58">
        <v>381</v>
      </c>
      <c r="G24" s="58">
        <v>144</v>
      </c>
      <c r="H24" s="58">
        <v>408</v>
      </c>
      <c r="I24" s="58">
        <v>565</v>
      </c>
      <c r="J24" s="58">
        <v>1074</v>
      </c>
      <c r="K24" s="95">
        <v>451</v>
      </c>
      <c r="L24" s="58">
        <f t="shared" si="0"/>
        <v>4087</v>
      </c>
      <c r="M24" s="36"/>
      <c r="N24" s="36"/>
      <c r="O24" s="36"/>
      <c r="P24" s="36"/>
      <c r="Q24" s="37"/>
    </row>
    <row r="25" spans="1:17" s="8" customFormat="1" ht="12.75">
      <c r="A25" s="7"/>
      <c r="B25" s="93" t="s">
        <v>45</v>
      </c>
      <c r="C25" s="94" t="s">
        <v>132</v>
      </c>
      <c r="D25" s="58">
        <v>220</v>
      </c>
      <c r="E25" s="58">
        <v>444</v>
      </c>
      <c r="F25" s="58">
        <v>243</v>
      </c>
      <c r="G25" s="58">
        <v>83</v>
      </c>
      <c r="H25" s="58">
        <v>228</v>
      </c>
      <c r="I25" s="58">
        <v>375</v>
      </c>
      <c r="J25" s="58">
        <v>635</v>
      </c>
      <c r="K25" s="95">
        <v>261</v>
      </c>
      <c r="L25" s="58">
        <f t="shared" si="0"/>
        <v>2489</v>
      </c>
      <c r="M25" s="36"/>
      <c r="N25" s="36"/>
      <c r="O25" s="36"/>
      <c r="P25" s="36"/>
      <c r="Q25" s="37"/>
    </row>
    <row r="26" spans="1:17" s="8" customFormat="1" ht="12.75">
      <c r="A26" s="7"/>
      <c r="B26" s="93" t="s">
        <v>46</v>
      </c>
      <c r="C26" s="94" t="s">
        <v>133</v>
      </c>
      <c r="D26" s="58">
        <v>101</v>
      </c>
      <c r="E26" s="58">
        <v>299</v>
      </c>
      <c r="F26" s="58">
        <v>138</v>
      </c>
      <c r="G26" s="58">
        <v>61</v>
      </c>
      <c r="H26" s="58">
        <v>180</v>
      </c>
      <c r="I26" s="58">
        <v>190</v>
      </c>
      <c r="J26" s="58">
        <v>439</v>
      </c>
      <c r="K26" s="58">
        <v>190</v>
      </c>
      <c r="L26" s="58">
        <f t="shared" si="0"/>
        <v>1598</v>
      </c>
      <c r="M26" s="36"/>
      <c r="N26" s="36"/>
      <c r="O26" s="36"/>
      <c r="P26" s="36"/>
      <c r="Q26" s="37"/>
    </row>
    <row r="27" spans="1:17" s="8" customFormat="1" ht="12.75">
      <c r="A27" s="7"/>
      <c r="B27" s="93" t="s">
        <v>47</v>
      </c>
      <c r="C27" s="94" t="s">
        <v>134</v>
      </c>
      <c r="D27" s="58">
        <v>1071</v>
      </c>
      <c r="E27" s="58">
        <v>2378</v>
      </c>
      <c r="F27" s="58">
        <v>1679</v>
      </c>
      <c r="G27" s="58">
        <v>524</v>
      </c>
      <c r="H27" s="58">
        <v>1165</v>
      </c>
      <c r="I27" s="58">
        <v>1925</v>
      </c>
      <c r="J27" s="58">
        <v>3033</v>
      </c>
      <c r="K27" s="58">
        <v>1139</v>
      </c>
      <c r="L27" s="58">
        <f t="shared" si="0"/>
        <v>12914</v>
      </c>
      <c r="M27" s="36"/>
      <c r="N27" s="36"/>
      <c r="O27" s="36"/>
      <c r="P27" s="36"/>
      <c r="Q27" s="37"/>
    </row>
    <row r="28" spans="1:17" s="8" customFormat="1" ht="12.75">
      <c r="A28" s="7"/>
      <c r="B28" s="93" t="s">
        <v>48</v>
      </c>
      <c r="C28" s="94" t="s">
        <v>49</v>
      </c>
      <c r="D28" s="58">
        <v>138</v>
      </c>
      <c r="E28" s="58">
        <v>596</v>
      </c>
      <c r="F28" s="58">
        <v>224</v>
      </c>
      <c r="G28" s="58">
        <v>155</v>
      </c>
      <c r="H28" s="58">
        <v>255</v>
      </c>
      <c r="I28" s="58">
        <v>367</v>
      </c>
      <c r="J28" s="58">
        <v>664</v>
      </c>
      <c r="K28" s="58">
        <v>219</v>
      </c>
      <c r="L28" s="58">
        <f t="shared" si="0"/>
        <v>2618</v>
      </c>
      <c r="M28" s="36"/>
      <c r="N28" s="36"/>
      <c r="O28" s="36"/>
      <c r="P28" s="36"/>
      <c r="Q28" s="37"/>
    </row>
    <row r="29" spans="1:17" s="8" customFormat="1" ht="12.75">
      <c r="A29" s="7"/>
      <c r="B29" s="93" t="s">
        <v>50</v>
      </c>
      <c r="C29" s="94" t="s">
        <v>51</v>
      </c>
      <c r="D29" s="58">
        <v>107</v>
      </c>
      <c r="E29" s="58">
        <v>68</v>
      </c>
      <c r="F29" s="58">
        <v>52</v>
      </c>
      <c r="G29" s="58">
        <v>80</v>
      </c>
      <c r="H29" s="58">
        <v>87</v>
      </c>
      <c r="I29" s="58">
        <v>194</v>
      </c>
      <c r="J29" s="58">
        <v>241</v>
      </c>
      <c r="K29" s="58">
        <v>127</v>
      </c>
      <c r="L29" s="58">
        <f t="shared" si="0"/>
        <v>956</v>
      </c>
      <c r="M29" s="36"/>
      <c r="N29" s="36"/>
      <c r="O29" s="36"/>
      <c r="P29" s="36"/>
      <c r="Q29" s="37"/>
    </row>
    <row r="30" spans="1:17" s="8" customFormat="1" ht="12.75">
      <c r="A30" s="7"/>
      <c r="B30" s="93" t="s">
        <v>52</v>
      </c>
      <c r="C30" s="94" t="s">
        <v>53</v>
      </c>
      <c r="D30" s="58">
        <v>777</v>
      </c>
      <c r="E30" s="58">
        <v>1543</v>
      </c>
      <c r="F30" s="58">
        <v>1282</v>
      </c>
      <c r="G30" s="58">
        <v>256</v>
      </c>
      <c r="H30" s="58">
        <v>773</v>
      </c>
      <c r="I30" s="58">
        <v>1271</v>
      </c>
      <c r="J30" s="58">
        <v>1972</v>
      </c>
      <c r="K30" s="58">
        <v>741</v>
      </c>
      <c r="L30" s="58">
        <f t="shared" si="0"/>
        <v>8615</v>
      </c>
      <c r="M30" s="36"/>
      <c r="N30" s="36"/>
      <c r="O30" s="36"/>
      <c r="P30" s="36"/>
      <c r="Q30" s="37"/>
    </row>
    <row r="31" spans="1:17" s="8" customFormat="1" ht="12.75">
      <c r="A31" s="7"/>
      <c r="B31" s="93" t="s">
        <v>54</v>
      </c>
      <c r="C31" s="94" t="s">
        <v>55</v>
      </c>
      <c r="D31" s="58">
        <v>49</v>
      </c>
      <c r="E31" s="58">
        <v>122</v>
      </c>
      <c r="F31" s="58">
        <v>90</v>
      </c>
      <c r="G31" s="58">
        <v>33</v>
      </c>
      <c r="H31" s="58">
        <v>50</v>
      </c>
      <c r="I31" s="58">
        <v>91</v>
      </c>
      <c r="J31" s="58">
        <v>145</v>
      </c>
      <c r="K31" s="58">
        <v>48</v>
      </c>
      <c r="L31" s="58">
        <f t="shared" si="0"/>
        <v>628</v>
      </c>
      <c r="M31" s="36"/>
      <c r="N31" s="36"/>
      <c r="O31" s="36"/>
      <c r="P31" s="36"/>
      <c r="Q31" s="37"/>
    </row>
    <row r="32" spans="1:17" s="8" customFormat="1" ht="12.75">
      <c r="A32" s="7"/>
      <c r="B32" s="93" t="s">
        <v>56</v>
      </c>
      <c r="C32" s="94" t="s">
        <v>57</v>
      </c>
      <c r="D32" s="58">
        <v>0</v>
      </c>
      <c r="E32" s="58">
        <v>49</v>
      </c>
      <c r="F32" s="58">
        <v>31</v>
      </c>
      <c r="G32" s="58">
        <v>0</v>
      </c>
      <c r="H32" s="58">
        <v>0</v>
      </c>
      <c r="I32" s="58">
        <v>2</v>
      </c>
      <c r="J32" s="58">
        <v>11</v>
      </c>
      <c r="K32" s="58">
        <v>4</v>
      </c>
      <c r="L32" s="58">
        <f t="shared" si="0"/>
        <v>97</v>
      </c>
      <c r="M32" s="36"/>
      <c r="N32" s="36"/>
      <c r="O32" s="36"/>
      <c r="P32" s="36"/>
      <c r="Q32" s="37"/>
    </row>
    <row r="33" spans="1:17" s="8" customFormat="1" ht="12.75">
      <c r="A33" s="7"/>
      <c r="B33" s="96"/>
      <c r="C33" s="97"/>
      <c r="D33" s="61"/>
      <c r="E33" s="61"/>
      <c r="F33" s="61"/>
      <c r="G33" s="61"/>
      <c r="H33" s="61"/>
      <c r="I33" s="61"/>
      <c r="J33" s="61"/>
      <c r="K33" s="98"/>
      <c r="L33" s="62"/>
      <c r="M33" s="38"/>
      <c r="N33" s="38"/>
      <c r="O33" s="38"/>
      <c r="P33" s="38"/>
      <c r="Q33" s="38"/>
    </row>
    <row r="34" spans="1:17" s="8" customFormat="1" ht="12.75">
      <c r="A34" s="7"/>
      <c r="B34" s="92" t="s">
        <v>58</v>
      </c>
      <c r="C34" s="54"/>
      <c r="D34" s="63"/>
      <c r="E34" s="63"/>
      <c r="F34" s="63"/>
      <c r="G34" s="63"/>
      <c r="H34" s="63"/>
      <c r="I34" s="63"/>
      <c r="J34" s="63"/>
      <c r="K34" s="99"/>
      <c r="L34" s="64"/>
      <c r="M34" s="38"/>
      <c r="N34" s="38"/>
      <c r="O34" s="38"/>
      <c r="P34" s="38"/>
      <c r="Q34" s="38"/>
    </row>
    <row r="35" spans="1:17" s="8" customFormat="1" ht="12.75">
      <c r="A35" s="7"/>
      <c r="B35" s="93" t="s">
        <v>59</v>
      </c>
      <c r="C35" s="94" t="s">
        <v>130</v>
      </c>
      <c r="D35" s="58">
        <v>204</v>
      </c>
      <c r="E35" s="58">
        <v>16</v>
      </c>
      <c r="F35" s="58">
        <v>46</v>
      </c>
      <c r="G35" s="58">
        <v>28</v>
      </c>
      <c r="H35" s="58">
        <v>41</v>
      </c>
      <c r="I35" s="58">
        <v>112</v>
      </c>
      <c r="J35" s="58">
        <v>90</v>
      </c>
      <c r="K35" s="95">
        <v>287</v>
      </c>
      <c r="L35" s="58">
        <f>SUM(D35:K35)</f>
        <v>824</v>
      </c>
      <c r="M35" s="36"/>
      <c r="N35" s="36"/>
      <c r="O35" s="36"/>
      <c r="P35" s="36"/>
      <c r="Q35" s="37"/>
    </row>
    <row r="36" spans="1:17" s="8" customFormat="1" ht="12.75">
      <c r="A36" s="7"/>
      <c r="B36" s="93" t="s">
        <v>60</v>
      </c>
      <c r="C36" s="94" t="s">
        <v>61</v>
      </c>
      <c r="D36" s="58">
        <v>933</v>
      </c>
      <c r="E36" s="58">
        <v>100</v>
      </c>
      <c r="F36" s="58">
        <v>108</v>
      </c>
      <c r="G36" s="58">
        <v>76</v>
      </c>
      <c r="H36" s="58">
        <v>145</v>
      </c>
      <c r="I36" s="58">
        <v>427</v>
      </c>
      <c r="J36" s="58">
        <v>492</v>
      </c>
      <c r="K36" s="95">
        <v>2054</v>
      </c>
      <c r="L36" s="58">
        <f>SUM(D36:K36)</f>
        <v>4335</v>
      </c>
      <c r="M36" s="36"/>
      <c r="N36" s="36"/>
      <c r="O36" s="36"/>
      <c r="P36" s="36"/>
      <c r="Q36" s="37"/>
    </row>
    <row r="37" spans="1:17" s="10" customFormat="1" ht="12.75">
      <c r="A37" s="9"/>
      <c r="B37" s="93" t="s">
        <v>39</v>
      </c>
      <c r="C37" s="94" t="s">
        <v>62</v>
      </c>
      <c r="D37" s="58">
        <v>532</v>
      </c>
      <c r="E37" s="58">
        <v>63</v>
      </c>
      <c r="F37" s="58">
        <v>56</v>
      </c>
      <c r="G37" s="58">
        <v>39</v>
      </c>
      <c r="H37" s="58">
        <v>82</v>
      </c>
      <c r="I37" s="58">
        <v>220</v>
      </c>
      <c r="J37" s="58">
        <v>274</v>
      </c>
      <c r="K37" s="95">
        <v>1179</v>
      </c>
      <c r="L37" s="58">
        <f>SUM(D37:K37)</f>
        <v>2445</v>
      </c>
      <c r="M37" s="36"/>
      <c r="N37" s="36"/>
      <c r="O37" s="36"/>
      <c r="P37" s="36"/>
      <c r="Q37" s="37"/>
    </row>
    <row r="38" spans="1:17" s="12" customFormat="1" ht="12.75">
      <c r="A38" s="11"/>
      <c r="B38" s="93" t="s">
        <v>41</v>
      </c>
      <c r="C38" s="94" t="s">
        <v>63</v>
      </c>
      <c r="D38" s="58">
        <v>401</v>
      </c>
      <c r="E38" s="58">
        <v>37</v>
      </c>
      <c r="F38" s="58">
        <v>52</v>
      </c>
      <c r="G38" s="58">
        <v>37</v>
      </c>
      <c r="H38" s="58">
        <v>63</v>
      </c>
      <c r="I38" s="58">
        <v>207</v>
      </c>
      <c r="J38" s="58">
        <v>218</v>
      </c>
      <c r="K38" s="95">
        <v>875</v>
      </c>
      <c r="L38" s="58">
        <f>SUM(D38:K38)</f>
        <v>1890</v>
      </c>
      <c r="M38" s="36"/>
      <c r="N38" s="36"/>
      <c r="O38" s="36"/>
      <c r="P38" s="36"/>
      <c r="Q38" s="37"/>
    </row>
    <row r="39" spans="1:17" ht="12.75">
      <c r="A39" s="6"/>
      <c r="B39" s="96"/>
      <c r="C39" s="100"/>
      <c r="D39" s="61"/>
      <c r="E39" s="61"/>
      <c r="F39" s="61"/>
      <c r="G39" s="61"/>
      <c r="H39" s="61"/>
      <c r="I39" s="61"/>
      <c r="J39" s="61"/>
      <c r="K39" s="98"/>
      <c r="L39" s="62"/>
      <c r="M39" s="38"/>
      <c r="N39" s="38"/>
      <c r="O39" s="38"/>
      <c r="P39" s="38"/>
      <c r="Q39" s="38"/>
    </row>
    <row r="40" spans="1:17" ht="12.75">
      <c r="A40" s="6"/>
      <c r="B40" s="92" t="s">
        <v>64</v>
      </c>
      <c r="C40" s="54"/>
      <c r="D40" s="63"/>
      <c r="E40" s="63"/>
      <c r="F40" s="63"/>
      <c r="G40" s="63"/>
      <c r="H40" s="63"/>
      <c r="I40" s="63"/>
      <c r="J40" s="63"/>
      <c r="K40" s="99"/>
      <c r="L40" s="64"/>
      <c r="M40" s="38"/>
      <c r="N40" s="38"/>
      <c r="O40" s="38"/>
      <c r="P40" s="38"/>
      <c r="Q40" s="38"/>
    </row>
    <row r="41" spans="1:17" ht="12.75">
      <c r="A41" s="6"/>
      <c r="B41" s="93" t="s">
        <v>65</v>
      </c>
      <c r="C41" s="94" t="s">
        <v>13</v>
      </c>
      <c r="D41" s="58">
        <v>22</v>
      </c>
      <c r="E41" s="58">
        <v>6</v>
      </c>
      <c r="F41" s="58">
        <v>29</v>
      </c>
      <c r="G41" s="58">
        <v>2</v>
      </c>
      <c r="H41" s="58">
        <v>7</v>
      </c>
      <c r="I41" s="58">
        <v>48</v>
      </c>
      <c r="J41" s="58">
        <v>21</v>
      </c>
      <c r="K41" s="95">
        <v>24</v>
      </c>
      <c r="L41" s="58">
        <f>SUM(D41:K41)</f>
        <v>159</v>
      </c>
      <c r="M41" s="36"/>
      <c r="N41" s="36"/>
      <c r="O41" s="36"/>
      <c r="P41" s="36"/>
      <c r="Q41" s="37"/>
    </row>
    <row r="42" spans="1:17" ht="12.75">
      <c r="A42" s="6"/>
      <c r="B42" s="93" t="s">
        <v>66</v>
      </c>
      <c r="C42" s="94" t="s">
        <v>67</v>
      </c>
      <c r="D42" s="58">
        <v>71</v>
      </c>
      <c r="E42" s="58">
        <v>22</v>
      </c>
      <c r="F42" s="58">
        <v>97</v>
      </c>
      <c r="G42" s="58">
        <v>14</v>
      </c>
      <c r="H42" s="58">
        <v>107</v>
      </c>
      <c r="I42" s="58">
        <v>127</v>
      </c>
      <c r="J42" s="58">
        <v>79</v>
      </c>
      <c r="K42" s="95">
        <v>71</v>
      </c>
      <c r="L42" s="58">
        <f>SUM(D42:K42)</f>
        <v>588</v>
      </c>
      <c r="M42" s="36"/>
      <c r="N42" s="36"/>
      <c r="O42" s="36"/>
      <c r="P42" s="36"/>
      <c r="Q42" s="37"/>
    </row>
    <row r="43" spans="1:17" ht="12.75">
      <c r="A43" s="6"/>
      <c r="B43" s="93" t="s">
        <v>39</v>
      </c>
      <c r="C43" s="94" t="s">
        <v>68</v>
      </c>
      <c r="D43" s="58">
        <v>52</v>
      </c>
      <c r="E43" s="58">
        <v>17</v>
      </c>
      <c r="F43" s="58">
        <v>70</v>
      </c>
      <c r="G43" s="58">
        <v>9</v>
      </c>
      <c r="H43" s="58">
        <v>80</v>
      </c>
      <c r="I43" s="58">
        <v>101</v>
      </c>
      <c r="J43" s="58">
        <v>59</v>
      </c>
      <c r="K43" s="95">
        <v>50</v>
      </c>
      <c r="L43" s="58">
        <f>SUM(D43:K43)</f>
        <v>438</v>
      </c>
      <c r="M43" s="36"/>
      <c r="N43" s="36"/>
      <c r="O43" s="36"/>
      <c r="P43" s="36"/>
      <c r="Q43" s="37"/>
    </row>
    <row r="44" spans="1:17" ht="12.75">
      <c r="A44" s="6"/>
      <c r="B44" s="93" t="s">
        <v>41</v>
      </c>
      <c r="C44" s="94" t="s">
        <v>69</v>
      </c>
      <c r="D44" s="58">
        <v>19</v>
      </c>
      <c r="E44" s="58">
        <v>5</v>
      </c>
      <c r="F44" s="58">
        <v>27</v>
      </c>
      <c r="G44" s="58">
        <v>5</v>
      </c>
      <c r="H44" s="58">
        <v>27</v>
      </c>
      <c r="I44" s="58">
        <v>26</v>
      </c>
      <c r="J44" s="58">
        <v>20</v>
      </c>
      <c r="K44" s="95">
        <v>21</v>
      </c>
      <c r="L44" s="58">
        <f>SUM(D44:K44)</f>
        <v>150</v>
      </c>
      <c r="M44" s="36"/>
      <c r="N44" s="36"/>
      <c r="O44" s="36"/>
      <c r="P44" s="36"/>
      <c r="Q44" s="37"/>
    </row>
    <row r="45" spans="1:17" ht="12.75">
      <c r="A45" s="6"/>
      <c r="B45" s="96"/>
      <c r="C45" s="100"/>
      <c r="D45" s="61"/>
      <c r="E45" s="61"/>
      <c r="F45" s="61"/>
      <c r="G45" s="61"/>
      <c r="H45" s="61"/>
      <c r="I45" s="61"/>
      <c r="J45" s="61"/>
      <c r="K45" s="98"/>
      <c r="L45" s="62"/>
      <c r="M45" s="38"/>
      <c r="N45" s="38"/>
      <c r="O45" s="38"/>
      <c r="P45" s="38"/>
      <c r="Q45" s="38"/>
    </row>
    <row r="46" spans="1:17" ht="12.75">
      <c r="A46" s="6"/>
      <c r="B46" s="92" t="s">
        <v>70</v>
      </c>
      <c r="C46" s="54"/>
      <c r="D46" s="63"/>
      <c r="E46" s="63"/>
      <c r="F46" s="63"/>
      <c r="G46" s="63"/>
      <c r="H46" s="63"/>
      <c r="I46" s="63"/>
      <c r="J46" s="63"/>
      <c r="K46" s="99"/>
      <c r="L46" s="64"/>
      <c r="M46" s="38"/>
      <c r="N46" s="38"/>
      <c r="O46" s="38"/>
      <c r="P46" s="38"/>
      <c r="Q46" s="38"/>
    </row>
    <row r="47" spans="1:17" ht="12.75">
      <c r="A47" s="6"/>
      <c r="B47" s="93" t="s">
        <v>71</v>
      </c>
      <c r="C47" s="94" t="s">
        <v>72</v>
      </c>
      <c r="D47" s="58">
        <f>SUM(D49+D53)</f>
        <v>7</v>
      </c>
      <c r="E47" s="58">
        <f aca="true" t="shared" si="1" ref="E47:L47">SUM(E49+E53)</f>
        <v>3</v>
      </c>
      <c r="F47" s="58">
        <f t="shared" si="1"/>
        <v>3</v>
      </c>
      <c r="G47" s="58">
        <f t="shared" si="1"/>
        <v>2</v>
      </c>
      <c r="H47" s="58">
        <f t="shared" si="1"/>
        <v>2</v>
      </c>
      <c r="I47" s="58">
        <f t="shared" si="1"/>
        <v>2</v>
      </c>
      <c r="J47" s="58">
        <f t="shared" si="1"/>
        <v>5</v>
      </c>
      <c r="K47" s="58">
        <f t="shared" si="1"/>
        <v>5</v>
      </c>
      <c r="L47" s="58">
        <f t="shared" si="1"/>
        <v>29</v>
      </c>
      <c r="M47" s="36"/>
      <c r="N47" s="36"/>
      <c r="O47" s="36"/>
      <c r="P47" s="36"/>
      <c r="Q47" s="37"/>
    </row>
    <row r="48" spans="1:17" s="8" customFormat="1" ht="12.75">
      <c r="A48" s="7"/>
      <c r="B48" s="93" t="s">
        <v>74</v>
      </c>
      <c r="C48" s="94" t="s">
        <v>75</v>
      </c>
      <c r="D48" s="58">
        <f>SUM(D50+D54)</f>
        <v>173</v>
      </c>
      <c r="E48" s="58">
        <f aca="true" t="shared" si="2" ref="E48:L48">SUM(E50+E54)</f>
        <v>42</v>
      </c>
      <c r="F48" s="58">
        <f t="shared" si="2"/>
        <v>33</v>
      </c>
      <c r="G48" s="58">
        <f t="shared" si="2"/>
        <v>26</v>
      </c>
      <c r="H48" s="58">
        <f t="shared" si="2"/>
        <v>6</v>
      </c>
      <c r="I48" s="58">
        <f t="shared" si="2"/>
        <v>14</v>
      </c>
      <c r="J48" s="58">
        <f t="shared" si="2"/>
        <v>12</v>
      </c>
      <c r="K48" s="58">
        <f t="shared" si="2"/>
        <v>16</v>
      </c>
      <c r="L48" s="58">
        <f t="shared" si="2"/>
        <v>322</v>
      </c>
      <c r="M48" s="36"/>
      <c r="N48" s="36"/>
      <c r="O48" s="36"/>
      <c r="P48" s="36"/>
      <c r="Q48" s="37"/>
    </row>
    <row r="49" spans="1:17" ht="12.75" customHeight="1">
      <c r="A49" s="6"/>
      <c r="B49" s="93" t="s">
        <v>76</v>
      </c>
      <c r="C49" s="94" t="s">
        <v>77</v>
      </c>
      <c r="D49" s="58">
        <v>0</v>
      </c>
      <c r="E49" s="58">
        <v>0</v>
      </c>
      <c r="F49" s="58">
        <v>2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f aca="true" t="shared" si="3" ref="L49:L56">SUM(D49:K49)</f>
        <v>2</v>
      </c>
      <c r="M49" s="36"/>
      <c r="N49" s="36"/>
      <c r="O49" s="36"/>
      <c r="P49" s="36"/>
      <c r="Q49" s="37"/>
    </row>
    <row r="50" spans="1:17" ht="12.75" customHeight="1">
      <c r="A50" s="6"/>
      <c r="B50" s="93" t="s">
        <v>78</v>
      </c>
      <c r="C50" s="94" t="s">
        <v>79</v>
      </c>
      <c r="D50" s="58">
        <v>0</v>
      </c>
      <c r="E50" s="58">
        <v>0</v>
      </c>
      <c r="F50" s="58">
        <v>31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f t="shared" si="3"/>
        <v>31</v>
      </c>
      <c r="M50" s="36"/>
      <c r="N50" s="36"/>
      <c r="O50" s="36"/>
      <c r="P50" s="36"/>
      <c r="Q50" s="37"/>
    </row>
    <row r="51" spans="1:17" ht="12.75" customHeight="1">
      <c r="A51" s="6"/>
      <c r="B51" s="93" t="s">
        <v>80</v>
      </c>
      <c r="C51" s="94" t="s">
        <v>81</v>
      </c>
      <c r="D51" s="58">
        <v>0</v>
      </c>
      <c r="E51" s="58">
        <v>0</v>
      </c>
      <c r="F51" s="58">
        <v>20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f t="shared" si="3"/>
        <v>20</v>
      </c>
      <c r="M51" s="36"/>
      <c r="N51" s="36"/>
      <c r="O51" s="36"/>
      <c r="P51" s="36"/>
      <c r="Q51" s="37"/>
    </row>
    <row r="52" spans="1:17" ht="12.75" customHeight="1">
      <c r="A52" s="6"/>
      <c r="B52" s="93" t="s">
        <v>82</v>
      </c>
      <c r="C52" s="94" t="s">
        <v>83</v>
      </c>
      <c r="D52" s="58">
        <v>0</v>
      </c>
      <c r="E52" s="58">
        <v>0</v>
      </c>
      <c r="F52" s="58">
        <v>11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f t="shared" si="3"/>
        <v>11</v>
      </c>
      <c r="M52" s="36"/>
      <c r="N52" s="36"/>
      <c r="O52" s="36"/>
      <c r="P52" s="36"/>
      <c r="Q52" s="37"/>
    </row>
    <row r="53" spans="1:17" ht="12.75">
      <c r="A53" s="6"/>
      <c r="B53" s="93" t="s">
        <v>84</v>
      </c>
      <c r="C53" s="94" t="s">
        <v>85</v>
      </c>
      <c r="D53" s="58">
        <v>7</v>
      </c>
      <c r="E53" s="58">
        <v>3</v>
      </c>
      <c r="F53" s="58">
        <v>1</v>
      </c>
      <c r="G53" s="58">
        <v>2</v>
      </c>
      <c r="H53" s="58">
        <v>2</v>
      </c>
      <c r="I53" s="58">
        <v>2</v>
      </c>
      <c r="J53" s="58">
        <v>5</v>
      </c>
      <c r="K53" s="95">
        <v>5</v>
      </c>
      <c r="L53" s="58">
        <f t="shared" si="3"/>
        <v>27</v>
      </c>
      <c r="M53" s="36"/>
      <c r="N53" s="36"/>
      <c r="O53" s="36"/>
      <c r="P53" s="36"/>
      <c r="Q53" s="37"/>
    </row>
    <row r="54" spans="1:17" ht="12.75">
      <c r="A54" s="6"/>
      <c r="B54" s="93" t="s">
        <v>86</v>
      </c>
      <c r="C54" s="94" t="s">
        <v>87</v>
      </c>
      <c r="D54" s="58">
        <v>173</v>
      </c>
      <c r="E54" s="58">
        <v>42</v>
      </c>
      <c r="F54" s="58">
        <v>2</v>
      </c>
      <c r="G54" s="58">
        <v>26</v>
      </c>
      <c r="H54" s="58">
        <v>6</v>
      </c>
      <c r="I54" s="58">
        <v>14</v>
      </c>
      <c r="J54" s="58">
        <v>12</v>
      </c>
      <c r="K54" s="95">
        <v>16</v>
      </c>
      <c r="L54" s="58">
        <f t="shared" si="3"/>
        <v>291</v>
      </c>
      <c r="M54" s="36"/>
      <c r="N54" s="36"/>
      <c r="O54" s="36"/>
      <c r="P54" s="36"/>
      <c r="Q54" s="37"/>
    </row>
    <row r="55" spans="1:17" ht="12.75">
      <c r="A55" s="6"/>
      <c r="B55" s="93" t="s">
        <v>88</v>
      </c>
      <c r="C55" s="94" t="s">
        <v>89</v>
      </c>
      <c r="D55" s="58">
        <v>116</v>
      </c>
      <c r="E55" s="58">
        <v>32</v>
      </c>
      <c r="F55" s="58">
        <v>0</v>
      </c>
      <c r="G55" s="58">
        <v>20</v>
      </c>
      <c r="H55" s="58">
        <v>5</v>
      </c>
      <c r="I55" s="58">
        <v>11</v>
      </c>
      <c r="J55" s="58">
        <v>5</v>
      </c>
      <c r="K55" s="95">
        <v>9</v>
      </c>
      <c r="L55" s="58">
        <f t="shared" si="3"/>
        <v>198</v>
      </c>
      <c r="M55" s="36"/>
      <c r="N55" s="36"/>
      <c r="O55" s="36"/>
      <c r="P55" s="36"/>
      <c r="Q55" s="37"/>
    </row>
    <row r="56" spans="1:17" ht="12.75">
      <c r="A56" s="6"/>
      <c r="B56" s="93" t="s">
        <v>90</v>
      </c>
      <c r="C56" s="94" t="s">
        <v>91</v>
      </c>
      <c r="D56" s="58">
        <v>57</v>
      </c>
      <c r="E56" s="58">
        <v>10</v>
      </c>
      <c r="F56" s="58">
        <v>2</v>
      </c>
      <c r="G56" s="58">
        <v>6</v>
      </c>
      <c r="H56" s="58">
        <v>1</v>
      </c>
      <c r="I56" s="58">
        <v>3</v>
      </c>
      <c r="J56" s="58">
        <v>7</v>
      </c>
      <c r="K56" s="95">
        <v>7</v>
      </c>
      <c r="L56" s="58">
        <f t="shared" si="3"/>
        <v>93</v>
      </c>
      <c r="M56" s="36"/>
      <c r="N56" s="36"/>
      <c r="O56" s="36"/>
      <c r="P56" s="36"/>
      <c r="Q56" s="37"/>
    </row>
    <row r="57" spans="1:17" ht="12.75">
      <c r="A57" s="6"/>
      <c r="B57" s="96"/>
      <c r="C57" s="100"/>
      <c r="D57" s="61"/>
      <c r="E57" s="61"/>
      <c r="F57" s="61"/>
      <c r="G57" s="61"/>
      <c r="H57" s="61"/>
      <c r="I57" s="61"/>
      <c r="J57" s="61"/>
      <c r="K57" s="98"/>
      <c r="L57" s="61"/>
      <c r="M57" s="38"/>
      <c r="N57" s="38"/>
      <c r="O57" s="38"/>
      <c r="P57" s="38"/>
      <c r="Q57" s="38"/>
    </row>
    <row r="58" spans="1:17" ht="12.75">
      <c r="A58" s="6"/>
      <c r="B58" s="92" t="s">
        <v>92</v>
      </c>
      <c r="C58" s="54"/>
      <c r="D58" s="63"/>
      <c r="E58" s="63"/>
      <c r="F58" s="63"/>
      <c r="G58" s="63"/>
      <c r="H58" s="63"/>
      <c r="I58" s="63"/>
      <c r="J58" s="63"/>
      <c r="K58" s="99"/>
      <c r="L58" s="63"/>
      <c r="M58" s="38"/>
      <c r="N58" s="38"/>
      <c r="O58" s="38"/>
      <c r="P58" s="38"/>
      <c r="Q58" s="38"/>
    </row>
    <row r="59" spans="1:17" ht="12.75">
      <c r="A59" s="6"/>
      <c r="B59" s="93" t="s">
        <v>93</v>
      </c>
      <c r="C59" s="94" t="s">
        <v>14</v>
      </c>
      <c r="D59" s="58">
        <f aca="true" t="shared" si="4" ref="D59:K59">SUM(D61+D66+D68+D70)</f>
        <v>465</v>
      </c>
      <c r="E59" s="58">
        <f t="shared" si="4"/>
        <v>39</v>
      </c>
      <c r="F59" s="58">
        <f t="shared" si="4"/>
        <v>156</v>
      </c>
      <c r="G59" s="58">
        <f t="shared" si="4"/>
        <v>94</v>
      </c>
      <c r="H59" s="58">
        <f t="shared" si="4"/>
        <v>31</v>
      </c>
      <c r="I59" s="58">
        <f t="shared" si="4"/>
        <v>374</v>
      </c>
      <c r="J59" s="58">
        <f t="shared" si="4"/>
        <v>189</v>
      </c>
      <c r="K59" s="58">
        <f t="shared" si="4"/>
        <v>892</v>
      </c>
      <c r="L59" s="58">
        <f aca="true" t="shared" si="5" ref="L59:L71">SUM(D59:K59)</f>
        <v>2240</v>
      </c>
      <c r="M59" s="36"/>
      <c r="N59" s="36"/>
      <c r="O59" s="36"/>
      <c r="P59" s="36"/>
      <c r="Q59" s="37"/>
    </row>
    <row r="60" spans="1:17" ht="12.75">
      <c r="A60" s="6"/>
      <c r="B60" s="93" t="s">
        <v>94</v>
      </c>
      <c r="C60" s="94" t="s">
        <v>15</v>
      </c>
      <c r="D60" s="58">
        <f>SUM(D62+D67+D69+D71)</f>
        <v>34101</v>
      </c>
      <c r="E60" s="58">
        <f aca="true" t="shared" si="6" ref="E60:K60">SUM(E62+E67+E69+E71)</f>
        <v>4597</v>
      </c>
      <c r="F60" s="58">
        <f t="shared" si="6"/>
        <v>14408</v>
      </c>
      <c r="G60" s="58">
        <f t="shared" si="6"/>
        <v>6256</v>
      </c>
      <c r="H60" s="58">
        <f t="shared" si="6"/>
        <v>4911</v>
      </c>
      <c r="I60" s="58">
        <f t="shared" si="6"/>
        <v>20915</v>
      </c>
      <c r="J60" s="58">
        <f t="shared" si="6"/>
        <v>35195</v>
      </c>
      <c r="K60" s="58">
        <f t="shared" si="6"/>
        <v>192378</v>
      </c>
      <c r="L60" s="58">
        <f t="shared" si="5"/>
        <v>312761</v>
      </c>
      <c r="M60" s="36"/>
      <c r="N60" s="36"/>
      <c r="O60" s="36"/>
      <c r="P60" s="36"/>
      <c r="Q60" s="37"/>
    </row>
    <row r="61" spans="1:17" ht="12.75">
      <c r="A61" s="6"/>
      <c r="B61" s="93" t="s">
        <v>95</v>
      </c>
      <c r="C61" s="94" t="s">
        <v>96</v>
      </c>
      <c r="D61" s="58">
        <v>295</v>
      </c>
      <c r="E61" s="58">
        <v>26</v>
      </c>
      <c r="F61" s="58">
        <v>103</v>
      </c>
      <c r="G61" s="58">
        <v>66</v>
      </c>
      <c r="H61" s="58">
        <v>22</v>
      </c>
      <c r="I61" s="58">
        <v>244</v>
      </c>
      <c r="J61" s="58">
        <v>126</v>
      </c>
      <c r="K61" s="95">
        <v>558</v>
      </c>
      <c r="L61" s="58">
        <f t="shared" si="5"/>
        <v>1440</v>
      </c>
      <c r="M61" s="36"/>
      <c r="N61" s="36"/>
      <c r="O61" s="36"/>
      <c r="P61" s="36"/>
      <c r="Q61" s="37"/>
    </row>
    <row r="62" spans="1:17" s="8" customFormat="1" ht="12.75">
      <c r="A62" s="7"/>
      <c r="B62" s="93" t="s">
        <v>97</v>
      </c>
      <c r="C62" s="94" t="s">
        <v>98</v>
      </c>
      <c r="D62" s="58">
        <v>32769</v>
      </c>
      <c r="E62" s="58">
        <v>4520</v>
      </c>
      <c r="F62" s="58">
        <v>14088</v>
      </c>
      <c r="G62" s="58">
        <v>6116</v>
      </c>
      <c r="H62" s="58">
        <v>4810</v>
      </c>
      <c r="I62" s="58">
        <v>19822</v>
      </c>
      <c r="J62" s="58">
        <v>34526</v>
      </c>
      <c r="K62" s="95">
        <v>190293</v>
      </c>
      <c r="L62" s="58">
        <f t="shared" si="5"/>
        <v>306944</v>
      </c>
      <c r="M62" s="36"/>
      <c r="N62" s="36"/>
      <c r="O62" s="36"/>
      <c r="P62" s="36"/>
      <c r="Q62" s="37"/>
    </row>
    <row r="63" spans="1:17" ht="12.75">
      <c r="A63" s="6"/>
      <c r="B63" s="93" t="s">
        <v>99</v>
      </c>
      <c r="C63" s="94" t="s">
        <v>100</v>
      </c>
      <c r="D63" s="58">
        <v>5353</v>
      </c>
      <c r="E63" s="58">
        <v>558</v>
      </c>
      <c r="F63" s="58">
        <v>369</v>
      </c>
      <c r="G63" s="58">
        <v>502</v>
      </c>
      <c r="H63" s="58">
        <v>1468</v>
      </c>
      <c r="I63" s="58">
        <v>742</v>
      </c>
      <c r="J63" s="58">
        <v>4476</v>
      </c>
      <c r="K63" s="95">
        <v>32366</v>
      </c>
      <c r="L63" s="58">
        <f t="shared" si="5"/>
        <v>45834</v>
      </c>
      <c r="M63" s="36"/>
      <c r="N63" s="36"/>
      <c r="O63" s="36"/>
      <c r="P63" s="36"/>
      <c r="Q63" s="37"/>
    </row>
    <row r="64" spans="1:17" ht="12.75">
      <c r="A64" s="6"/>
      <c r="B64" s="93" t="s">
        <v>101</v>
      </c>
      <c r="C64" s="94" t="s">
        <v>102</v>
      </c>
      <c r="D64" s="58">
        <v>463</v>
      </c>
      <c r="E64" s="58">
        <v>594</v>
      </c>
      <c r="F64" s="58">
        <v>5438</v>
      </c>
      <c r="G64" s="58">
        <v>214</v>
      </c>
      <c r="H64" s="58">
        <v>46</v>
      </c>
      <c r="I64" s="58">
        <v>5114</v>
      </c>
      <c r="J64" s="58">
        <v>1753</v>
      </c>
      <c r="K64" s="95">
        <v>65911</v>
      </c>
      <c r="L64" s="58">
        <f t="shared" si="5"/>
        <v>79533</v>
      </c>
      <c r="M64" s="36"/>
      <c r="N64" s="36"/>
      <c r="O64" s="36"/>
      <c r="P64" s="36"/>
      <c r="Q64" s="37"/>
    </row>
    <row r="65" spans="1:17" ht="12.75">
      <c r="A65" s="6"/>
      <c r="B65" s="93" t="s">
        <v>103</v>
      </c>
      <c r="C65" s="94" t="s">
        <v>104</v>
      </c>
      <c r="D65" s="58">
        <v>26953</v>
      </c>
      <c r="E65" s="58">
        <v>3368</v>
      </c>
      <c r="F65" s="58">
        <v>8281</v>
      </c>
      <c r="G65" s="58">
        <v>5400</v>
      </c>
      <c r="H65" s="58">
        <v>3296</v>
      </c>
      <c r="I65" s="58">
        <v>13966</v>
      </c>
      <c r="J65" s="58">
        <v>28297</v>
      </c>
      <c r="K65" s="95">
        <v>92016</v>
      </c>
      <c r="L65" s="58">
        <f t="shared" si="5"/>
        <v>181577</v>
      </c>
      <c r="M65" s="36"/>
      <c r="N65" s="36"/>
      <c r="O65" s="36"/>
      <c r="P65" s="36"/>
      <c r="Q65" s="37"/>
    </row>
    <row r="66" spans="1:17" ht="12.75">
      <c r="A66" s="6"/>
      <c r="B66" s="93" t="s">
        <v>105</v>
      </c>
      <c r="C66" s="94" t="s">
        <v>106</v>
      </c>
      <c r="D66" s="58">
        <v>2</v>
      </c>
      <c r="E66" s="58">
        <v>0</v>
      </c>
      <c r="F66" s="58">
        <v>0</v>
      </c>
      <c r="G66" s="58">
        <v>2</v>
      </c>
      <c r="H66" s="58">
        <v>0</v>
      </c>
      <c r="I66" s="58">
        <v>5</v>
      </c>
      <c r="J66" s="58">
        <v>0</v>
      </c>
      <c r="K66" s="95">
        <v>3</v>
      </c>
      <c r="L66" s="58">
        <f t="shared" si="5"/>
        <v>12</v>
      </c>
      <c r="M66" s="36"/>
      <c r="N66" s="36"/>
      <c r="O66" s="36"/>
      <c r="P66" s="36"/>
      <c r="Q66" s="37"/>
    </row>
    <row r="67" spans="1:17" ht="12.75">
      <c r="A67" s="6"/>
      <c r="B67" s="93" t="s">
        <v>107</v>
      </c>
      <c r="C67" s="94" t="s">
        <v>108</v>
      </c>
      <c r="D67" s="58">
        <v>4</v>
      </c>
      <c r="E67" s="58">
        <v>0</v>
      </c>
      <c r="F67" s="58">
        <v>0</v>
      </c>
      <c r="G67" s="58">
        <v>4</v>
      </c>
      <c r="H67" s="58">
        <v>0</v>
      </c>
      <c r="I67" s="58">
        <v>22</v>
      </c>
      <c r="J67" s="58">
        <v>0</v>
      </c>
      <c r="K67" s="95">
        <v>7</v>
      </c>
      <c r="L67" s="58">
        <f t="shared" si="5"/>
        <v>37</v>
      </c>
      <c r="M67" s="36"/>
      <c r="N67" s="36"/>
      <c r="O67" s="36"/>
      <c r="P67" s="36"/>
      <c r="Q67" s="37"/>
    </row>
    <row r="68" spans="1:17" ht="12.75">
      <c r="A68" s="6"/>
      <c r="B68" s="93" t="s">
        <v>109</v>
      </c>
      <c r="C68" s="94" t="s">
        <v>110</v>
      </c>
      <c r="D68" s="58">
        <v>42</v>
      </c>
      <c r="E68" s="58">
        <v>5</v>
      </c>
      <c r="F68" s="58">
        <v>23</v>
      </c>
      <c r="G68" s="58">
        <v>6</v>
      </c>
      <c r="H68" s="58">
        <v>5</v>
      </c>
      <c r="I68" s="58">
        <v>48</v>
      </c>
      <c r="J68" s="58">
        <v>31</v>
      </c>
      <c r="K68" s="95">
        <v>119</v>
      </c>
      <c r="L68" s="58">
        <f t="shared" si="5"/>
        <v>279</v>
      </c>
      <c r="M68" s="36"/>
      <c r="N68" s="36"/>
      <c r="O68" s="36"/>
      <c r="P68" s="36"/>
      <c r="Q68" s="37"/>
    </row>
    <row r="69" spans="1:17" ht="12.75">
      <c r="A69" s="6"/>
      <c r="B69" s="93" t="s">
        <v>111</v>
      </c>
      <c r="C69" s="94" t="s">
        <v>112</v>
      </c>
      <c r="D69" s="58">
        <v>191</v>
      </c>
      <c r="E69" s="58">
        <v>30</v>
      </c>
      <c r="F69" s="58">
        <v>128</v>
      </c>
      <c r="G69" s="58">
        <v>38</v>
      </c>
      <c r="H69" s="58">
        <v>71</v>
      </c>
      <c r="I69" s="58">
        <v>243</v>
      </c>
      <c r="J69" s="58">
        <v>270</v>
      </c>
      <c r="K69" s="95">
        <v>592</v>
      </c>
      <c r="L69" s="58">
        <f t="shared" si="5"/>
        <v>1563</v>
      </c>
      <c r="M69" s="36"/>
      <c r="N69" s="36"/>
      <c r="O69" s="36"/>
      <c r="P69" s="36"/>
      <c r="Q69" s="37"/>
    </row>
    <row r="70" spans="1:17" ht="12.75">
      <c r="A70" s="6"/>
      <c r="B70" s="93" t="s">
        <v>113</v>
      </c>
      <c r="C70" s="94" t="s">
        <v>114</v>
      </c>
      <c r="D70" s="58">
        <v>126</v>
      </c>
      <c r="E70" s="58">
        <v>8</v>
      </c>
      <c r="F70" s="58">
        <v>30</v>
      </c>
      <c r="G70" s="58">
        <v>20</v>
      </c>
      <c r="H70" s="58">
        <v>4</v>
      </c>
      <c r="I70" s="58">
        <v>77</v>
      </c>
      <c r="J70" s="58">
        <v>32</v>
      </c>
      <c r="K70" s="95">
        <v>212</v>
      </c>
      <c r="L70" s="58">
        <f t="shared" si="5"/>
        <v>509</v>
      </c>
      <c r="M70" s="36"/>
      <c r="N70" s="36"/>
      <c r="O70" s="36"/>
      <c r="P70" s="36"/>
      <c r="Q70" s="37"/>
    </row>
    <row r="71" spans="1:17" ht="12.75">
      <c r="A71" s="6"/>
      <c r="B71" s="93" t="s">
        <v>115</v>
      </c>
      <c r="C71" s="94" t="s">
        <v>116</v>
      </c>
      <c r="D71" s="58">
        <v>1137</v>
      </c>
      <c r="E71" s="58">
        <v>47</v>
      </c>
      <c r="F71" s="58">
        <v>192</v>
      </c>
      <c r="G71" s="58">
        <v>98</v>
      </c>
      <c r="H71" s="58">
        <v>30</v>
      </c>
      <c r="I71" s="58">
        <v>828</v>
      </c>
      <c r="J71" s="58">
        <v>399</v>
      </c>
      <c r="K71" s="95">
        <v>1486</v>
      </c>
      <c r="L71" s="58">
        <f t="shared" si="5"/>
        <v>4217</v>
      </c>
      <c r="M71" s="36"/>
      <c r="N71" s="36"/>
      <c r="O71" s="36"/>
      <c r="P71" s="36"/>
      <c r="Q71" s="37"/>
    </row>
    <row r="72" spans="1:17" ht="12.75">
      <c r="A72" s="6"/>
      <c r="B72" s="18"/>
      <c r="C72" s="53"/>
      <c r="D72" s="14"/>
      <c r="E72" s="14"/>
      <c r="F72" s="14"/>
      <c r="G72" s="14"/>
      <c r="H72" s="14"/>
      <c r="I72" s="14"/>
      <c r="J72" s="14"/>
      <c r="K72" s="14"/>
      <c r="L72" s="14"/>
      <c r="M72" s="38"/>
      <c r="N72" s="38"/>
      <c r="O72" s="38"/>
      <c r="P72" s="38"/>
      <c r="Q72" s="38"/>
    </row>
    <row r="73" spans="1:17" ht="26.25" customHeight="1">
      <c r="A73" s="6"/>
      <c r="B73" s="101" t="s">
        <v>117</v>
      </c>
      <c r="C73" s="94" t="s">
        <v>16</v>
      </c>
      <c r="D73" s="102">
        <f>SUM(D20+D35+D41+D47+D59)</f>
        <v>831</v>
      </c>
      <c r="E73" s="102">
        <f aca="true" t="shared" si="7" ref="E73:L73">SUM(E20+E35+E41+E47+E59)</f>
        <v>306</v>
      </c>
      <c r="F73" s="102">
        <f t="shared" si="7"/>
        <v>409</v>
      </c>
      <c r="G73" s="102">
        <f t="shared" si="7"/>
        <v>166</v>
      </c>
      <c r="H73" s="102">
        <f t="shared" si="7"/>
        <v>163</v>
      </c>
      <c r="I73" s="102">
        <f t="shared" si="7"/>
        <v>674</v>
      </c>
      <c r="J73" s="102">
        <f t="shared" si="7"/>
        <v>566</v>
      </c>
      <c r="K73" s="102">
        <f t="shared" si="7"/>
        <v>1378</v>
      </c>
      <c r="L73" s="102">
        <f t="shared" si="7"/>
        <v>4493</v>
      </c>
      <c r="M73" s="39"/>
      <c r="N73" s="39"/>
      <c r="O73" s="39"/>
      <c r="P73" s="39"/>
      <c r="Q73" s="40"/>
    </row>
    <row r="74" spans="1:17" s="12" customFormat="1" ht="24" customHeight="1">
      <c r="A74" s="11"/>
      <c r="B74" s="103" t="s">
        <v>118</v>
      </c>
      <c r="C74" s="94" t="s">
        <v>17</v>
      </c>
      <c r="D74" s="104">
        <f>SUM(D20/D73)*100</f>
        <v>16.004813477737663</v>
      </c>
      <c r="E74" s="104">
        <f aca="true" t="shared" si="8" ref="E74:L74">SUM(E20/E73)*100</f>
        <v>79.08496732026144</v>
      </c>
      <c r="F74" s="104">
        <f t="shared" si="8"/>
        <v>42.78728606356968</v>
      </c>
      <c r="G74" s="104">
        <f t="shared" si="8"/>
        <v>24.096385542168676</v>
      </c>
      <c r="H74" s="104">
        <f t="shared" si="8"/>
        <v>50.306748466257666</v>
      </c>
      <c r="I74" s="104">
        <f t="shared" si="8"/>
        <v>20.474777448071215</v>
      </c>
      <c r="J74" s="104">
        <f t="shared" si="8"/>
        <v>46.113074204947</v>
      </c>
      <c r="K74" s="104">
        <f t="shared" si="8"/>
        <v>12.336719883889694</v>
      </c>
      <c r="L74" s="104">
        <f t="shared" si="8"/>
        <v>27.620743378588912</v>
      </c>
      <c r="M74" s="41"/>
      <c r="N74" s="41"/>
      <c r="O74" s="41"/>
      <c r="P74" s="41"/>
      <c r="Q74" s="41"/>
    </row>
    <row r="75" spans="1:17" s="12" customFormat="1" ht="25.5" customHeight="1">
      <c r="A75" s="11"/>
      <c r="B75" s="103" t="s">
        <v>119</v>
      </c>
      <c r="C75" s="94" t="s">
        <v>18</v>
      </c>
      <c r="D75" s="104">
        <f>SUM(D35/D73)*100</f>
        <v>24.548736462093864</v>
      </c>
      <c r="E75" s="104">
        <f aca="true" t="shared" si="9" ref="E75:L75">SUM(E35/E73)*100</f>
        <v>5.228758169934641</v>
      </c>
      <c r="F75" s="104">
        <f t="shared" si="9"/>
        <v>11.246943765281173</v>
      </c>
      <c r="G75" s="104">
        <f t="shared" si="9"/>
        <v>16.867469879518072</v>
      </c>
      <c r="H75" s="104">
        <f t="shared" si="9"/>
        <v>25.153374233128833</v>
      </c>
      <c r="I75" s="104">
        <f t="shared" si="9"/>
        <v>16.61721068249258</v>
      </c>
      <c r="J75" s="104">
        <f t="shared" si="9"/>
        <v>15.901060070671377</v>
      </c>
      <c r="K75" s="104">
        <f t="shared" si="9"/>
        <v>20.827285921625542</v>
      </c>
      <c r="L75" s="104">
        <f t="shared" si="9"/>
        <v>18.33963943912753</v>
      </c>
      <c r="M75" s="41"/>
      <c r="N75" s="41"/>
      <c r="O75" s="41"/>
      <c r="P75" s="41"/>
      <c r="Q75" s="41"/>
    </row>
    <row r="76" spans="1:17" s="12" customFormat="1" ht="27" customHeight="1">
      <c r="A76" s="11"/>
      <c r="B76" s="103" t="s">
        <v>120</v>
      </c>
      <c r="C76" s="94" t="s">
        <v>19</v>
      </c>
      <c r="D76" s="104">
        <f>SUM(D41/D73)*100</f>
        <v>2.6474127557160045</v>
      </c>
      <c r="E76" s="104">
        <f aca="true" t="shared" si="10" ref="E76:L76">SUM(E41/E73)*100</f>
        <v>1.9607843137254901</v>
      </c>
      <c r="F76" s="104">
        <f t="shared" si="10"/>
        <v>7.090464547677261</v>
      </c>
      <c r="G76" s="104">
        <f t="shared" si="10"/>
        <v>1.2048192771084338</v>
      </c>
      <c r="H76" s="104">
        <f t="shared" si="10"/>
        <v>4.294478527607362</v>
      </c>
      <c r="I76" s="104">
        <f t="shared" si="10"/>
        <v>7.121661721068249</v>
      </c>
      <c r="J76" s="104">
        <f t="shared" si="10"/>
        <v>3.7102473498233217</v>
      </c>
      <c r="K76" s="104">
        <f t="shared" si="10"/>
        <v>1.741654571843251</v>
      </c>
      <c r="L76" s="104">
        <f t="shared" si="10"/>
        <v>3.5388381927442687</v>
      </c>
      <c r="M76" s="41"/>
      <c r="N76" s="41"/>
      <c r="O76" s="41"/>
      <c r="P76" s="41"/>
      <c r="Q76" s="41"/>
    </row>
    <row r="77" spans="1:17" s="12" customFormat="1" ht="27" customHeight="1">
      <c r="A77" s="11"/>
      <c r="B77" s="103" t="s">
        <v>121</v>
      </c>
      <c r="C77" s="94" t="s">
        <v>20</v>
      </c>
      <c r="D77" s="104">
        <f>SUM(D47/D73)*100</f>
        <v>0.842358604091456</v>
      </c>
      <c r="E77" s="104">
        <f aca="true" t="shared" si="11" ref="E77:L77">SUM(E47/E73)*100</f>
        <v>0.9803921568627451</v>
      </c>
      <c r="F77" s="104">
        <f t="shared" si="11"/>
        <v>0.7334963325183375</v>
      </c>
      <c r="G77" s="104">
        <f t="shared" si="11"/>
        <v>1.2048192771084338</v>
      </c>
      <c r="H77" s="104">
        <f t="shared" si="11"/>
        <v>1.2269938650306749</v>
      </c>
      <c r="I77" s="104">
        <f t="shared" si="11"/>
        <v>0.2967359050445104</v>
      </c>
      <c r="J77" s="104">
        <f t="shared" si="11"/>
        <v>0.88339222614841</v>
      </c>
      <c r="K77" s="104">
        <f t="shared" si="11"/>
        <v>0.36284470246734396</v>
      </c>
      <c r="L77" s="104">
        <f t="shared" si="11"/>
        <v>0.6454484754061873</v>
      </c>
      <c r="M77" s="41"/>
      <c r="N77" s="41"/>
      <c r="O77" s="41"/>
      <c r="P77" s="41"/>
      <c r="Q77" s="41"/>
    </row>
    <row r="78" spans="1:17" s="12" customFormat="1" ht="26.25" customHeight="1">
      <c r="A78" s="11"/>
      <c r="B78" s="103" t="s">
        <v>122</v>
      </c>
      <c r="C78" s="94" t="s">
        <v>21</v>
      </c>
      <c r="D78" s="104">
        <f>SUM(D59/D73)*100</f>
        <v>55.95667870036101</v>
      </c>
      <c r="E78" s="104">
        <f aca="true" t="shared" si="12" ref="E78:L78">SUM(E59/E73)*100</f>
        <v>12.745098039215685</v>
      </c>
      <c r="F78" s="104">
        <f t="shared" si="12"/>
        <v>38.141809290953546</v>
      </c>
      <c r="G78" s="104">
        <f t="shared" si="12"/>
        <v>56.62650602409639</v>
      </c>
      <c r="H78" s="104">
        <f t="shared" si="12"/>
        <v>19.018404907975462</v>
      </c>
      <c r="I78" s="104">
        <f t="shared" si="12"/>
        <v>55.48961424332344</v>
      </c>
      <c r="J78" s="104">
        <f t="shared" si="12"/>
        <v>33.39222614840989</v>
      </c>
      <c r="K78" s="104">
        <f t="shared" si="12"/>
        <v>64.73149492017417</v>
      </c>
      <c r="L78" s="104">
        <f t="shared" si="12"/>
        <v>49.855330514133094</v>
      </c>
      <c r="M78" s="41"/>
      <c r="N78" s="41"/>
      <c r="O78" s="41"/>
      <c r="P78" s="41"/>
      <c r="Q78" s="41"/>
    </row>
    <row r="79" spans="1:24" ht="12.75">
      <c r="A79" s="6"/>
      <c r="B79" s="13"/>
      <c r="C79" s="13"/>
      <c r="D79" s="28"/>
      <c r="E79" s="13"/>
      <c r="F79" s="13"/>
      <c r="G79" s="13"/>
      <c r="H79" s="13"/>
      <c r="I79" s="13"/>
      <c r="J79" s="13"/>
      <c r="K79" s="13"/>
      <c r="L79" s="15"/>
      <c r="M79" s="42"/>
      <c r="N79" s="42"/>
      <c r="O79" s="42"/>
      <c r="P79" s="42"/>
      <c r="Q79" s="42"/>
      <c r="R79" s="16"/>
      <c r="S79" s="16"/>
      <c r="T79" s="16"/>
      <c r="U79" s="16"/>
      <c r="V79" s="16"/>
      <c r="W79" s="8"/>
      <c r="X79" s="16"/>
    </row>
    <row r="80" spans="1:24" ht="12.75">
      <c r="A80" s="6"/>
      <c r="B80" s="17" t="s">
        <v>131</v>
      </c>
      <c r="C80" s="13"/>
      <c r="D80" s="13"/>
      <c r="E80" s="13"/>
      <c r="F80" s="13"/>
      <c r="G80" s="13"/>
      <c r="H80" s="13"/>
      <c r="I80" s="13"/>
      <c r="J80" s="13"/>
      <c r="K80" s="13"/>
      <c r="L80" s="15"/>
      <c r="M80" s="42"/>
      <c r="N80" s="42"/>
      <c r="O80" s="42"/>
      <c r="P80" s="42"/>
      <c r="Q80" s="42"/>
      <c r="R80" s="16"/>
      <c r="S80" s="16"/>
      <c r="T80" s="16"/>
      <c r="U80" s="16"/>
      <c r="V80" s="16"/>
      <c r="X80" s="16"/>
    </row>
    <row r="81" spans="1:24" ht="12.75">
      <c r="A81" s="6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5"/>
      <c r="M81" s="15"/>
      <c r="N81" s="15"/>
      <c r="O81" s="15"/>
      <c r="P81" s="15"/>
      <c r="Q81" s="15"/>
      <c r="R81" s="16"/>
      <c r="S81" s="16"/>
      <c r="T81" s="16"/>
      <c r="U81" s="16"/>
      <c r="V81" s="16"/>
      <c r="X81" s="16"/>
    </row>
    <row r="82" spans="1:24" ht="12.75">
      <c r="A82" s="6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5"/>
      <c r="M82" s="15"/>
      <c r="N82" s="15"/>
      <c r="O82" s="15"/>
      <c r="P82" s="15"/>
      <c r="Q82" s="15"/>
      <c r="R82" s="16"/>
      <c r="S82" s="16"/>
      <c r="T82" s="16"/>
      <c r="U82" s="16"/>
      <c r="V82" s="16"/>
      <c r="X82" s="16"/>
    </row>
    <row r="83" spans="1:24" ht="12.75">
      <c r="A83" s="6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5"/>
      <c r="M83" s="15"/>
      <c r="N83" s="15"/>
      <c r="O83" s="15"/>
      <c r="P83" s="15"/>
      <c r="Q83" s="15"/>
      <c r="R83" s="16"/>
      <c r="S83" s="16"/>
      <c r="T83" s="16"/>
      <c r="U83" s="16"/>
      <c r="V83" s="16"/>
      <c r="X83" s="16"/>
    </row>
    <row r="84" spans="1:24" ht="12.75">
      <c r="A84" s="6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5"/>
      <c r="M84" s="15"/>
      <c r="N84" s="15"/>
      <c r="O84" s="15"/>
      <c r="P84" s="15"/>
      <c r="Q84" s="15"/>
      <c r="R84" s="16"/>
      <c r="S84" s="16"/>
      <c r="T84" s="16"/>
      <c r="U84" s="16"/>
      <c r="V84" s="16"/>
      <c r="X84" s="16"/>
    </row>
    <row r="85" spans="1:24" ht="12.75">
      <c r="A85" s="6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5"/>
      <c r="M85" s="15"/>
      <c r="N85" s="15"/>
      <c r="O85" s="15"/>
      <c r="P85" s="15"/>
      <c r="Q85" s="15"/>
      <c r="R85" s="16"/>
      <c r="S85" s="16"/>
      <c r="T85" s="16"/>
      <c r="U85" s="16"/>
      <c r="V85" s="16"/>
      <c r="X85" s="16"/>
    </row>
    <row r="86" spans="1:24" ht="12.75">
      <c r="A86" s="6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5"/>
      <c r="M86" s="15"/>
      <c r="N86" s="15"/>
      <c r="O86" s="15"/>
      <c r="P86" s="15"/>
      <c r="Q86" s="15"/>
      <c r="R86" s="16"/>
      <c r="S86" s="16"/>
      <c r="T86" s="16"/>
      <c r="U86" s="16"/>
      <c r="V86" s="16"/>
      <c r="X86" s="16"/>
    </row>
    <row r="87" spans="1:24" ht="12.75">
      <c r="A87" s="6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5"/>
      <c r="M87" s="15"/>
      <c r="N87" s="15"/>
      <c r="O87" s="15"/>
      <c r="P87" s="15"/>
      <c r="Q87" s="15"/>
      <c r="R87" s="16"/>
      <c r="S87" s="16"/>
      <c r="T87" s="16"/>
      <c r="U87" s="16"/>
      <c r="V87" s="16"/>
      <c r="X87" s="16"/>
    </row>
    <row r="88" spans="1:24" ht="12.75">
      <c r="A88" s="6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5"/>
      <c r="M88" s="15"/>
      <c r="N88" s="15"/>
      <c r="O88" s="15"/>
      <c r="P88" s="15"/>
      <c r="Q88" s="15"/>
      <c r="R88" s="16"/>
      <c r="S88" s="16"/>
      <c r="T88" s="16"/>
      <c r="U88" s="16"/>
      <c r="V88" s="16"/>
      <c r="X88" s="16"/>
    </row>
    <row r="89" spans="1:24" ht="12.75">
      <c r="A89" s="6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5"/>
      <c r="M89" s="15"/>
      <c r="N89" s="15"/>
      <c r="O89" s="15"/>
      <c r="P89" s="15"/>
      <c r="Q89" s="15"/>
      <c r="R89" s="16"/>
      <c r="S89" s="16"/>
      <c r="T89" s="16"/>
      <c r="U89" s="16"/>
      <c r="V89" s="16"/>
      <c r="X89" s="16"/>
    </row>
    <row r="90" spans="1:24" ht="12.75">
      <c r="A90" s="6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5"/>
      <c r="M90" s="15"/>
      <c r="N90" s="15"/>
      <c r="O90" s="15"/>
      <c r="P90" s="15"/>
      <c r="Q90" s="15"/>
      <c r="R90" s="16"/>
      <c r="S90" s="16"/>
      <c r="T90" s="16"/>
      <c r="U90" s="16"/>
      <c r="V90" s="16"/>
      <c r="X90" s="16"/>
    </row>
    <row r="91" spans="1:24" ht="12.75">
      <c r="A91" s="6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5"/>
      <c r="M91" s="15"/>
      <c r="N91" s="15"/>
      <c r="O91" s="15"/>
      <c r="P91" s="15"/>
      <c r="Q91" s="15"/>
      <c r="R91" s="16"/>
      <c r="S91" s="16"/>
      <c r="T91" s="16"/>
      <c r="U91" s="16"/>
      <c r="V91" s="16"/>
      <c r="X91" s="16"/>
    </row>
    <row r="92" spans="1:24" ht="12.75">
      <c r="A92" s="6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5"/>
      <c r="M92" s="15"/>
      <c r="N92" s="15"/>
      <c r="O92" s="15"/>
      <c r="P92" s="15"/>
      <c r="Q92" s="15"/>
      <c r="R92" s="16"/>
      <c r="S92" s="16"/>
      <c r="T92" s="16"/>
      <c r="U92" s="16"/>
      <c r="V92" s="16"/>
      <c r="X92" s="16"/>
    </row>
    <row r="93" spans="1:24" ht="12.75">
      <c r="A93" s="6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5"/>
      <c r="M93" s="15"/>
      <c r="N93" s="15"/>
      <c r="O93" s="15"/>
      <c r="P93" s="15"/>
      <c r="Q93" s="15"/>
      <c r="R93" s="16"/>
      <c r="S93" s="16"/>
      <c r="T93" s="16"/>
      <c r="U93" s="16"/>
      <c r="V93" s="16"/>
      <c r="X93" s="16"/>
    </row>
  </sheetData>
  <mergeCells count="1">
    <mergeCell ref="C11:E11"/>
  </mergeCells>
  <printOptions/>
  <pageMargins left="0.75" right="0.75" top="1" bottom="1" header="0" footer="0"/>
  <pageSetup fitToHeight="1" fitToWidth="1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55" zoomScaleNormal="55" workbookViewId="0" topLeftCell="F2">
      <selection activeCell="W11" sqref="W11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3" width="12.00390625" style="0" customWidth="1"/>
    <col min="14" max="14" width="17.140625" style="0" customWidth="1"/>
    <col min="15" max="15" width="18.421875" style="0" customWidth="1"/>
    <col min="16" max="19" width="12.00390625" style="0" customWidth="1"/>
    <col min="20" max="20" width="15.7109375" style="0" customWidth="1"/>
  </cols>
  <sheetData>
    <row r="1" spans="1:16" s="3" customFormat="1" ht="12.7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s="3" customFormat="1" ht="12.75" customHeight="1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s="3" customFormat="1" ht="12.75" customHeight="1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6" s="3" customFormat="1" ht="12.75" customHeight="1">
      <c r="A4" s="128" t="s">
        <v>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="3" customFormat="1" ht="12"/>
    <row r="6" spans="1:20" s="3" customFormat="1" ht="12.75" customHeight="1">
      <c r="A6" s="129" t="s">
        <v>4</v>
      </c>
      <c r="B6" s="130"/>
      <c r="C6" s="130"/>
      <c r="D6" s="130"/>
      <c r="E6" s="131"/>
      <c r="F6" s="19"/>
      <c r="G6" s="20"/>
      <c r="H6" s="20"/>
      <c r="I6" s="21"/>
      <c r="J6" s="75" t="s">
        <v>209</v>
      </c>
      <c r="K6" s="22"/>
      <c r="L6" s="22"/>
      <c r="M6" s="21"/>
      <c r="N6" s="21"/>
      <c r="O6" s="21"/>
      <c r="P6" s="21"/>
      <c r="Q6" s="21"/>
      <c r="R6" s="21"/>
      <c r="S6" s="21"/>
      <c r="T6" s="21"/>
    </row>
    <row r="7" spans="1:20" s="3" customFormat="1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s="3" customFormat="1" ht="12">
      <c r="A8" s="21" t="s">
        <v>73</v>
      </c>
      <c r="B8" s="76" t="s">
        <v>5</v>
      </c>
      <c r="C8" s="77"/>
      <c r="D8" s="77"/>
      <c r="E8" s="77"/>
      <c r="F8" s="77"/>
      <c r="G8" s="77"/>
      <c r="H8" s="77"/>
      <c r="I8" s="77"/>
      <c r="J8" s="77" t="s">
        <v>135</v>
      </c>
      <c r="K8" s="77"/>
      <c r="L8" s="77"/>
      <c r="M8" s="77"/>
      <c r="N8" s="77"/>
      <c r="O8" s="77"/>
      <c r="P8" s="77"/>
      <c r="Q8" s="78"/>
      <c r="R8" s="21"/>
      <c r="S8" s="21"/>
      <c r="T8" s="21"/>
    </row>
    <row r="9" spans="1:20" s="24" customFormat="1" ht="12">
      <c r="A9" s="23"/>
      <c r="B9" s="79" t="s">
        <v>124</v>
      </c>
      <c r="C9" s="80"/>
      <c r="D9" s="80"/>
      <c r="E9" s="80"/>
      <c r="F9" s="80"/>
      <c r="G9" s="80"/>
      <c r="H9" s="80"/>
      <c r="I9" s="80"/>
      <c r="J9" s="80" t="s">
        <v>136</v>
      </c>
      <c r="K9" s="80"/>
      <c r="L9" s="80"/>
      <c r="M9" s="80"/>
      <c r="N9" s="80"/>
      <c r="O9" s="80"/>
      <c r="P9" s="80"/>
      <c r="Q9" s="81"/>
      <c r="R9" s="23"/>
      <c r="S9" s="23"/>
      <c r="T9" s="23"/>
    </row>
    <row r="10" spans="1:20" s="3" customFormat="1" ht="12">
      <c r="A10" s="21"/>
      <c r="B10" s="82" t="s">
        <v>6</v>
      </c>
      <c r="C10" s="83"/>
      <c r="D10" s="83"/>
      <c r="E10" s="83"/>
      <c r="F10" s="83"/>
      <c r="G10" s="83"/>
      <c r="H10" s="83"/>
      <c r="I10" s="83"/>
      <c r="J10" s="83" t="s">
        <v>195</v>
      </c>
      <c r="K10" s="83"/>
      <c r="L10" s="83"/>
      <c r="M10" s="83"/>
      <c r="N10" s="83"/>
      <c r="O10" s="83"/>
      <c r="P10" s="83"/>
      <c r="Q10" s="84"/>
      <c r="R10" s="21"/>
      <c r="S10" s="21"/>
      <c r="T10" s="21"/>
    </row>
    <row r="11" spans="1:20" s="3" customFormat="1" ht="12">
      <c r="A11" s="21"/>
      <c r="B11" s="82" t="s">
        <v>126</v>
      </c>
      <c r="C11" s="83"/>
      <c r="D11" s="83"/>
      <c r="E11" s="83"/>
      <c r="F11" s="83"/>
      <c r="G11" s="83"/>
      <c r="H11" s="83"/>
      <c r="I11" s="83"/>
      <c r="J11" s="118" t="s">
        <v>127</v>
      </c>
      <c r="K11" s="119"/>
      <c r="L11" s="119"/>
      <c r="M11" s="83"/>
      <c r="N11" s="83"/>
      <c r="O11" s="83"/>
      <c r="P11" s="83"/>
      <c r="Q11" s="84"/>
      <c r="R11" s="21"/>
      <c r="S11" s="21"/>
      <c r="T11" s="21"/>
    </row>
    <row r="12" spans="1:20" s="3" customFormat="1" ht="12">
      <c r="A12" s="21"/>
      <c r="B12" s="82" t="s">
        <v>7</v>
      </c>
      <c r="C12" s="83"/>
      <c r="D12" s="83"/>
      <c r="E12" s="83"/>
      <c r="F12" s="83"/>
      <c r="G12" s="83"/>
      <c r="H12" s="83"/>
      <c r="I12" s="83"/>
      <c r="J12" s="83" t="s">
        <v>137</v>
      </c>
      <c r="K12" s="83"/>
      <c r="L12" s="83"/>
      <c r="M12" s="83"/>
      <c r="N12" s="83"/>
      <c r="O12" s="83"/>
      <c r="P12" s="83"/>
      <c r="Q12" s="84"/>
      <c r="R12" s="21"/>
      <c r="S12" s="21"/>
      <c r="T12" s="21"/>
    </row>
    <row r="13" spans="1:20" s="3" customFormat="1" ht="12">
      <c r="A13" s="21"/>
      <c r="B13" s="85" t="s">
        <v>8</v>
      </c>
      <c r="C13" s="86"/>
      <c r="D13" s="86"/>
      <c r="E13" s="86"/>
      <c r="F13" s="86"/>
      <c r="G13" s="86"/>
      <c r="H13" s="86"/>
      <c r="I13" s="86"/>
      <c r="J13" s="86" t="s">
        <v>129</v>
      </c>
      <c r="K13" s="86"/>
      <c r="L13" s="86"/>
      <c r="M13" s="86"/>
      <c r="N13" s="86"/>
      <c r="O13" s="86"/>
      <c r="P13" s="86"/>
      <c r="Q13" s="87"/>
      <c r="R13" s="21"/>
      <c r="S13" s="21"/>
      <c r="T13" s="21"/>
    </row>
    <row r="14" spans="1:20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25"/>
    </row>
    <row r="15" spans="1:20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35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72" t="s">
        <v>196</v>
      </c>
      <c r="M16" s="72" t="s">
        <v>212</v>
      </c>
      <c r="N16" s="72" t="s">
        <v>213</v>
      </c>
      <c r="O16" s="72" t="s">
        <v>214</v>
      </c>
      <c r="P16" s="72" t="s">
        <v>215</v>
      </c>
      <c r="Q16" s="72" t="s">
        <v>197</v>
      </c>
      <c r="R16" s="72" t="s">
        <v>198</v>
      </c>
      <c r="S16" s="72" t="s">
        <v>199</v>
      </c>
      <c r="T16" s="73" t="s">
        <v>208</v>
      </c>
    </row>
    <row r="17" spans="2:20" ht="12.75" customHeight="1">
      <c r="B17" s="125" t="s">
        <v>9</v>
      </c>
      <c r="C17" s="126"/>
      <c r="D17" s="126"/>
      <c r="E17" s="126"/>
      <c r="F17" s="126"/>
      <c r="G17" s="126"/>
      <c r="H17" s="126"/>
      <c r="I17" s="126"/>
      <c r="J17" s="126"/>
      <c r="K17" s="127"/>
      <c r="L17" s="74" t="s">
        <v>200</v>
      </c>
      <c r="M17" s="74" t="s">
        <v>201</v>
      </c>
      <c r="N17" s="74" t="s">
        <v>202</v>
      </c>
      <c r="O17" s="74" t="s">
        <v>203</v>
      </c>
      <c r="P17" s="74" t="s">
        <v>204</v>
      </c>
      <c r="Q17" s="74" t="s">
        <v>205</v>
      </c>
      <c r="R17" s="74" t="s">
        <v>206</v>
      </c>
      <c r="S17" s="74" t="s">
        <v>207</v>
      </c>
      <c r="T17" s="74" t="s">
        <v>216</v>
      </c>
    </row>
    <row r="18" spans="1:20" ht="12.75" customHeight="1">
      <c r="A18" s="6"/>
      <c r="B18" s="29"/>
      <c r="C18" s="13"/>
      <c r="D18" s="13"/>
      <c r="E18" s="13"/>
      <c r="F18" s="13"/>
      <c r="G18" s="13"/>
      <c r="H18" s="13"/>
      <c r="I18" s="13"/>
      <c r="J18" s="13"/>
      <c r="K18" s="13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75" customHeight="1">
      <c r="A19" s="6"/>
      <c r="B19" s="120" t="s">
        <v>138</v>
      </c>
      <c r="C19" s="120"/>
      <c r="D19" s="120"/>
      <c r="E19" s="120"/>
      <c r="F19" s="120"/>
      <c r="G19" s="120"/>
      <c r="H19" s="120"/>
      <c r="I19" s="120"/>
      <c r="J19" s="121"/>
      <c r="K19" s="54"/>
      <c r="L19" s="55"/>
      <c r="M19" s="55"/>
      <c r="N19" s="55"/>
      <c r="O19" s="55"/>
      <c r="P19" s="55"/>
      <c r="Q19" s="55"/>
      <c r="R19" s="55"/>
      <c r="S19" s="55"/>
      <c r="T19" s="56"/>
    </row>
    <row r="20" spans="1:20" s="8" customFormat="1" ht="12.75">
      <c r="A20" s="7"/>
      <c r="B20" s="122" t="s">
        <v>139</v>
      </c>
      <c r="C20" s="122"/>
      <c r="D20" s="122"/>
      <c r="E20" s="122"/>
      <c r="F20" s="122"/>
      <c r="G20" s="122"/>
      <c r="H20" s="122"/>
      <c r="I20" s="122"/>
      <c r="J20" s="122"/>
      <c r="K20" s="57" t="s">
        <v>22</v>
      </c>
      <c r="L20" s="58">
        <v>993</v>
      </c>
      <c r="M20" s="58">
        <v>1364</v>
      </c>
      <c r="N20" s="58">
        <v>3622</v>
      </c>
      <c r="O20" s="58">
        <v>525</v>
      </c>
      <c r="P20" s="58">
        <v>769</v>
      </c>
      <c r="Q20" s="58">
        <v>1147</v>
      </c>
      <c r="R20" s="58">
        <v>2277</v>
      </c>
      <c r="S20" s="58">
        <v>1028</v>
      </c>
      <c r="T20" s="58">
        <f>SUM(L20:S20)</f>
        <v>11725</v>
      </c>
    </row>
    <row r="21" spans="1:20" s="8" customFormat="1" ht="12.75">
      <c r="A21" s="7"/>
      <c r="B21" s="122" t="s">
        <v>140</v>
      </c>
      <c r="C21" s="122"/>
      <c r="D21" s="122"/>
      <c r="E21" s="122"/>
      <c r="F21" s="122"/>
      <c r="G21" s="122"/>
      <c r="H21" s="122"/>
      <c r="I21" s="122"/>
      <c r="J21" s="122"/>
      <c r="K21" s="57" t="s">
        <v>23</v>
      </c>
      <c r="L21" s="58">
        <v>16988</v>
      </c>
      <c r="M21" s="58">
        <v>25433</v>
      </c>
      <c r="N21" s="58">
        <v>44899</v>
      </c>
      <c r="O21" s="58">
        <v>7396</v>
      </c>
      <c r="P21" s="58">
        <v>11049</v>
      </c>
      <c r="Q21" s="58">
        <v>25191</v>
      </c>
      <c r="R21" s="58">
        <v>51455</v>
      </c>
      <c r="S21" s="58">
        <v>16546</v>
      </c>
      <c r="T21" s="58">
        <f>SUM(L21:S21)</f>
        <v>198957</v>
      </c>
    </row>
    <row r="22" spans="1:20" s="8" customFormat="1" ht="12.75">
      <c r="A22" s="7"/>
      <c r="B22" s="122" t="s">
        <v>141</v>
      </c>
      <c r="C22" s="122"/>
      <c r="D22" s="122"/>
      <c r="E22" s="122"/>
      <c r="F22" s="122"/>
      <c r="G22" s="122"/>
      <c r="H22" s="122"/>
      <c r="I22" s="122"/>
      <c r="J22" s="122"/>
      <c r="K22" s="57" t="s">
        <v>24</v>
      </c>
      <c r="L22" s="58">
        <v>2046</v>
      </c>
      <c r="M22" s="58">
        <v>4516</v>
      </c>
      <c r="N22" s="58">
        <v>5864</v>
      </c>
      <c r="O22" s="58">
        <v>895</v>
      </c>
      <c r="P22" s="58">
        <v>1509</v>
      </c>
      <c r="Q22" s="58">
        <v>2802</v>
      </c>
      <c r="R22" s="58">
        <v>9464</v>
      </c>
      <c r="S22" s="58">
        <v>1769</v>
      </c>
      <c r="T22" s="58">
        <f>SUM(L22:S22)</f>
        <v>28865</v>
      </c>
    </row>
    <row r="23" spans="1:20" s="8" customFormat="1" ht="12.75">
      <c r="A23" s="7"/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1"/>
      <c r="M23" s="61"/>
      <c r="N23" s="61"/>
      <c r="O23" s="61"/>
      <c r="P23" s="61"/>
      <c r="Q23" s="61"/>
      <c r="R23" s="61"/>
      <c r="S23" s="61"/>
      <c r="T23" s="62"/>
    </row>
    <row r="24" spans="1:20" s="8" customFormat="1" ht="12.75">
      <c r="A24" s="7"/>
      <c r="B24" s="120" t="s">
        <v>142</v>
      </c>
      <c r="C24" s="120"/>
      <c r="D24" s="120"/>
      <c r="E24" s="120"/>
      <c r="F24" s="120"/>
      <c r="G24" s="120"/>
      <c r="H24" s="120"/>
      <c r="I24" s="120"/>
      <c r="J24" s="121"/>
      <c r="K24" s="54"/>
      <c r="L24" s="63"/>
      <c r="M24" s="63"/>
      <c r="N24" s="63"/>
      <c r="O24" s="63"/>
      <c r="P24" s="63"/>
      <c r="Q24" s="63"/>
      <c r="R24" s="63"/>
      <c r="S24" s="63"/>
      <c r="T24" s="64"/>
    </row>
    <row r="25" spans="1:20" s="8" customFormat="1" ht="12.75">
      <c r="A25" s="7"/>
      <c r="B25" s="122" t="s">
        <v>139</v>
      </c>
      <c r="C25" s="122"/>
      <c r="D25" s="122"/>
      <c r="E25" s="122"/>
      <c r="F25" s="122"/>
      <c r="G25" s="122"/>
      <c r="H25" s="122"/>
      <c r="I25" s="122"/>
      <c r="J25" s="122"/>
      <c r="K25" s="57" t="s">
        <v>25</v>
      </c>
      <c r="L25" s="58">
        <v>374</v>
      </c>
      <c r="M25" s="58">
        <v>589</v>
      </c>
      <c r="N25" s="58">
        <v>1254</v>
      </c>
      <c r="O25" s="58">
        <v>172</v>
      </c>
      <c r="P25" s="58">
        <v>181</v>
      </c>
      <c r="Q25" s="58">
        <v>523</v>
      </c>
      <c r="R25" s="58">
        <v>835</v>
      </c>
      <c r="S25" s="58">
        <v>388</v>
      </c>
      <c r="T25" s="58">
        <f>SUM(L25:S25)</f>
        <v>4316</v>
      </c>
    </row>
    <row r="26" spans="1:20" s="8" customFormat="1" ht="12.75">
      <c r="A26" s="7"/>
      <c r="B26" s="122" t="s">
        <v>140</v>
      </c>
      <c r="C26" s="122"/>
      <c r="D26" s="122"/>
      <c r="E26" s="122"/>
      <c r="F26" s="122"/>
      <c r="G26" s="122"/>
      <c r="H26" s="122"/>
      <c r="I26" s="122"/>
      <c r="J26" s="122"/>
      <c r="K26" s="57" t="s">
        <v>143</v>
      </c>
      <c r="L26" s="58">
        <v>3000</v>
      </c>
      <c r="M26" s="58">
        <v>3202</v>
      </c>
      <c r="N26" s="58">
        <v>6997</v>
      </c>
      <c r="O26" s="58">
        <v>759</v>
      </c>
      <c r="P26" s="58">
        <v>1285</v>
      </c>
      <c r="Q26" s="58">
        <v>4225</v>
      </c>
      <c r="R26" s="58">
        <v>5475</v>
      </c>
      <c r="S26" s="58">
        <v>2466</v>
      </c>
      <c r="T26" s="58">
        <f>SUM(L26:S26)</f>
        <v>27409</v>
      </c>
    </row>
    <row r="27" spans="1:20" s="10" customFormat="1" ht="12.75">
      <c r="A27" s="9"/>
      <c r="B27" s="122" t="s">
        <v>141</v>
      </c>
      <c r="C27" s="122"/>
      <c r="D27" s="122"/>
      <c r="E27" s="122"/>
      <c r="F27" s="122"/>
      <c r="G27" s="122"/>
      <c r="H27" s="122"/>
      <c r="I27" s="122"/>
      <c r="J27" s="122"/>
      <c r="K27" s="57" t="s">
        <v>26</v>
      </c>
      <c r="L27" s="58">
        <v>323</v>
      </c>
      <c r="M27" s="58">
        <v>412</v>
      </c>
      <c r="N27" s="58">
        <v>395</v>
      </c>
      <c r="O27" s="58">
        <v>51</v>
      </c>
      <c r="P27" s="58">
        <v>47</v>
      </c>
      <c r="Q27" s="58">
        <v>226</v>
      </c>
      <c r="R27" s="58">
        <v>442</v>
      </c>
      <c r="S27" s="58">
        <v>182</v>
      </c>
      <c r="T27" s="58">
        <f>SUM(L27:S27)</f>
        <v>2078</v>
      </c>
    </row>
    <row r="28" spans="1:20" ht="12.75">
      <c r="A28" s="6"/>
      <c r="B28" s="59"/>
      <c r="C28" s="65"/>
      <c r="D28" s="65"/>
      <c r="E28" s="65"/>
      <c r="F28" s="65"/>
      <c r="G28" s="65"/>
      <c r="H28" s="65"/>
      <c r="I28" s="65"/>
      <c r="J28" s="65"/>
      <c r="K28" s="65"/>
      <c r="L28" s="61"/>
      <c r="M28" s="61"/>
      <c r="N28" s="61"/>
      <c r="O28" s="61"/>
      <c r="P28" s="61"/>
      <c r="Q28" s="61"/>
      <c r="R28" s="61"/>
      <c r="S28" s="61"/>
      <c r="T28" s="62"/>
    </row>
    <row r="29" spans="1:20" ht="12.75">
      <c r="A29" s="6"/>
      <c r="B29" s="120" t="s">
        <v>144</v>
      </c>
      <c r="C29" s="120"/>
      <c r="D29" s="120"/>
      <c r="E29" s="120"/>
      <c r="F29" s="120"/>
      <c r="G29" s="120"/>
      <c r="H29" s="120"/>
      <c r="I29" s="120"/>
      <c r="J29" s="121"/>
      <c r="K29" s="54"/>
      <c r="L29" s="63"/>
      <c r="M29" s="63"/>
      <c r="N29" s="63"/>
      <c r="O29" s="63"/>
      <c r="P29" s="63"/>
      <c r="Q29" s="63"/>
      <c r="R29" s="63"/>
      <c r="S29" s="63"/>
      <c r="T29" s="64"/>
    </row>
    <row r="30" spans="1:20" ht="12.75">
      <c r="A30" s="6"/>
      <c r="B30" s="122" t="s">
        <v>139</v>
      </c>
      <c r="C30" s="122"/>
      <c r="D30" s="122"/>
      <c r="E30" s="122"/>
      <c r="F30" s="122"/>
      <c r="G30" s="122"/>
      <c r="H30" s="122"/>
      <c r="I30" s="122"/>
      <c r="J30" s="122"/>
      <c r="K30" s="57" t="s">
        <v>27</v>
      </c>
      <c r="L30" s="58">
        <v>124</v>
      </c>
      <c r="M30" s="58">
        <v>462</v>
      </c>
      <c r="N30" s="58">
        <v>454</v>
      </c>
      <c r="O30" s="58">
        <v>44</v>
      </c>
      <c r="P30" s="58">
        <v>80</v>
      </c>
      <c r="Q30" s="58">
        <v>256</v>
      </c>
      <c r="R30" s="58">
        <v>442</v>
      </c>
      <c r="S30" s="58">
        <v>223</v>
      </c>
      <c r="T30" s="58">
        <f>SUM(L30:S30)</f>
        <v>2085</v>
      </c>
    </row>
    <row r="31" spans="1:20" ht="12.75">
      <c r="A31" s="6"/>
      <c r="B31" s="122" t="s">
        <v>140</v>
      </c>
      <c r="C31" s="122"/>
      <c r="D31" s="122"/>
      <c r="E31" s="122"/>
      <c r="F31" s="122"/>
      <c r="G31" s="122"/>
      <c r="H31" s="122"/>
      <c r="I31" s="122"/>
      <c r="J31" s="122"/>
      <c r="K31" s="57" t="s">
        <v>28</v>
      </c>
      <c r="L31" s="58">
        <v>551</v>
      </c>
      <c r="M31" s="58">
        <v>2015</v>
      </c>
      <c r="N31" s="58">
        <v>1471</v>
      </c>
      <c r="O31" s="58">
        <v>142</v>
      </c>
      <c r="P31" s="58">
        <v>355</v>
      </c>
      <c r="Q31" s="58">
        <v>1137</v>
      </c>
      <c r="R31" s="58">
        <v>1591</v>
      </c>
      <c r="S31" s="58">
        <v>854</v>
      </c>
      <c r="T31" s="58">
        <f>SUM(L31:S31)</f>
        <v>8116</v>
      </c>
    </row>
    <row r="32" spans="1:20" ht="12.75">
      <c r="A32" s="6"/>
      <c r="B32" s="122" t="s">
        <v>145</v>
      </c>
      <c r="C32" s="122"/>
      <c r="D32" s="122"/>
      <c r="E32" s="122"/>
      <c r="F32" s="122"/>
      <c r="G32" s="122"/>
      <c r="H32" s="122"/>
      <c r="I32" s="122"/>
      <c r="J32" s="122"/>
      <c r="K32" s="57" t="s">
        <v>29</v>
      </c>
      <c r="L32" s="58">
        <v>51</v>
      </c>
      <c r="M32" s="58">
        <v>273</v>
      </c>
      <c r="N32" s="58">
        <v>52</v>
      </c>
      <c r="O32" s="58">
        <v>14</v>
      </c>
      <c r="P32" s="58">
        <v>11</v>
      </c>
      <c r="Q32" s="58">
        <v>52</v>
      </c>
      <c r="R32" s="58">
        <v>119</v>
      </c>
      <c r="S32" s="58">
        <v>38</v>
      </c>
      <c r="T32" s="58">
        <f>SUM(L32:S32)</f>
        <v>610</v>
      </c>
    </row>
    <row r="33" spans="1:20" ht="12.75">
      <c r="A33" s="6"/>
      <c r="B33" s="59"/>
      <c r="C33" s="65"/>
      <c r="D33" s="65"/>
      <c r="E33" s="65"/>
      <c r="F33" s="65"/>
      <c r="G33" s="65"/>
      <c r="H33" s="65"/>
      <c r="I33" s="65"/>
      <c r="J33" s="65"/>
      <c r="K33" s="65"/>
      <c r="L33" s="61"/>
      <c r="M33" s="61"/>
      <c r="N33" s="61"/>
      <c r="O33" s="61"/>
      <c r="P33" s="61"/>
      <c r="Q33" s="61"/>
      <c r="R33" s="61"/>
      <c r="S33" s="61"/>
      <c r="T33" s="62"/>
    </row>
    <row r="34" spans="1:20" ht="12.75">
      <c r="A34" s="6"/>
      <c r="B34" s="120" t="s">
        <v>146</v>
      </c>
      <c r="C34" s="120"/>
      <c r="D34" s="120"/>
      <c r="E34" s="120"/>
      <c r="F34" s="120"/>
      <c r="G34" s="120"/>
      <c r="H34" s="120"/>
      <c r="I34" s="120"/>
      <c r="J34" s="121"/>
      <c r="K34" s="54"/>
      <c r="L34" s="63"/>
      <c r="M34" s="63"/>
      <c r="N34" s="63"/>
      <c r="O34" s="63"/>
      <c r="P34" s="63"/>
      <c r="Q34" s="63"/>
      <c r="R34" s="63"/>
      <c r="S34" s="63"/>
      <c r="T34" s="64"/>
    </row>
    <row r="35" spans="1:20" ht="12.75">
      <c r="A35" s="6"/>
      <c r="B35" s="122" t="s">
        <v>139</v>
      </c>
      <c r="C35" s="122"/>
      <c r="D35" s="122"/>
      <c r="E35" s="122"/>
      <c r="F35" s="122"/>
      <c r="G35" s="122"/>
      <c r="H35" s="122"/>
      <c r="I35" s="122"/>
      <c r="J35" s="122"/>
      <c r="K35" s="57" t="s">
        <v>30</v>
      </c>
      <c r="L35" s="58">
        <v>17</v>
      </c>
      <c r="M35" s="58">
        <v>15</v>
      </c>
      <c r="N35" s="58">
        <v>42</v>
      </c>
      <c r="O35" s="58">
        <v>3</v>
      </c>
      <c r="P35" s="58">
        <v>6</v>
      </c>
      <c r="Q35" s="58">
        <v>8</v>
      </c>
      <c r="R35" s="58">
        <v>33</v>
      </c>
      <c r="S35" s="58">
        <v>27</v>
      </c>
      <c r="T35" s="58">
        <f>SUM(L35:S35)</f>
        <v>151</v>
      </c>
    </row>
    <row r="36" spans="1:20" ht="12.75" customHeight="1">
      <c r="A36" s="6"/>
      <c r="B36" s="122" t="s">
        <v>140</v>
      </c>
      <c r="C36" s="122"/>
      <c r="D36" s="122"/>
      <c r="E36" s="122"/>
      <c r="F36" s="122"/>
      <c r="G36" s="122"/>
      <c r="H36" s="122"/>
      <c r="I36" s="122"/>
      <c r="J36" s="122"/>
      <c r="K36" s="57" t="s">
        <v>31</v>
      </c>
      <c r="L36" s="58">
        <v>60</v>
      </c>
      <c r="M36" s="58">
        <v>41</v>
      </c>
      <c r="N36" s="58">
        <v>121</v>
      </c>
      <c r="O36" s="58">
        <v>6</v>
      </c>
      <c r="P36" s="58">
        <v>22</v>
      </c>
      <c r="Q36" s="58">
        <v>43</v>
      </c>
      <c r="R36" s="58">
        <v>185</v>
      </c>
      <c r="S36" s="58">
        <v>121</v>
      </c>
      <c r="T36" s="58">
        <f>SUM(L36:S36)</f>
        <v>599</v>
      </c>
    </row>
    <row r="37" spans="1:20" ht="12.75" customHeight="1">
      <c r="A37" s="6"/>
      <c r="B37" s="122" t="s">
        <v>141</v>
      </c>
      <c r="C37" s="122"/>
      <c r="D37" s="122"/>
      <c r="E37" s="122"/>
      <c r="F37" s="122"/>
      <c r="G37" s="122"/>
      <c r="H37" s="122"/>
      <c r="I37" s="122"/>
      <c r="J37" s="122"/>
      <c r="K37" s="57" t="s">
        <v>32</v>
      </c>
      <c r="L37" s="58">
        <v>4</v>
      </c>
      <c r="M37" s="58">
        <v>0</v>
      </c>
      <c r="N37" s="58">
        <v>6</v>
      </c>
      <c r="O37" s="58">
        <v>2</v>
      </c>
      <c r="P37" s="58">
        <v>3</v>
      </c>
      <c r="Q37" s="58">
        <v>4</v>
      </c>
      <c r="R37" s="58">
        <v>12</v>
      </c>
      <c r="S37" s="58">
        <v>9</v>
      </c>
      <c r="T37" s="58">
        <f>SUM(L37:S37)</f>
        <v>40</v>
      </c>
    </row>
    <row r="38" spans="1:20" ht="12.75">
      <c r="A38" s="6"/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3"/>
      <c r="M38" s="63"/>
      <c r="N38" s="63"/>
      <c r="O38" s="63"/>
      <c r="P38" s="63"/>
      <c r="Q38" s="63"/>
      <c r="R38" s="63"/>
      <c r="S38" s="63"/>
      <c r="T38" s="64"/>
    </row>
    <row r="39" spans="1:20" ht="13.5" customHeight="1">
      <c r="A39" s="6"/>
      <c r="B39" s="124" t="s">
        <v>136</v>
      </c>
      <c r="C39" s="124"/>
      <c r="D39" s="124"/>
      <c r="E39" s="124"/>
      <c r="F39" s="124"/>
      <c r="G39" s="124"/>
      <c r="H39" s="124"/>
      <c r="I39" s="124"/>
      <c r="J39" s="124"/>
      <c r="K39" s="68"/>
      <c r="L39" s="69"/>
      <c r="M39" s="70"/>
      <c r="N39" s="70"/>
      <c r="O39" s="70"/>
      <c r="P39" s="70"/>
      <c r="Q39" s="70"/>
      <c r="R39" s="70"/>
      <c r="S39" s="70"/>
      <c r="T39" s="71"/>
    </row>
    <row r="40" spans="1:20" ht="23.25" customHeight="1">
      <c r="A40" s="6"/>
      <c r="B40" s="123" t="s">
        <v>147</v>
      </c>
      <c r="C40" s="123"/>
      <c r="D40" s="123"/>
      <c r="E40" s="123"/>
      <c r="F40" s="123"/>
      <c r="G40" s="123"/>
      <c r="H40" s="123"/>
      <c r="I40" s="123"/>
      <c r="J40" s="123"/>
      <c r="K40" s="57" t="s">
        <v>33</v>
      </c>
      <c r="L40" s="58">
        <f>SUM(L20+L25+L30+L35)</f>
        <v>1508</v>
      </c>
      <c r="M40" s="58">
        <f aca="true" t="shared" si="0" ref="M40:T40">SUM(M20+M25+M30+M35)</f>
        <v>2430</v>
      </c>
      <c r="N40" s="58">
        <f t="shared" si="0"/>
        <v>5372</v>
      </c>
      <c r="O40" s="58">
        <f t="shared" si="0"/>
        <v>744</v>
      </c>
      <c r="P40" s="58">
        <f t="shared" si="0"/>
        <v>1036</v>
      </c>
      <c r="Q40" s="58">
        <f t="shared" si="0"/>
        <v>1934</v>
      </c>
      <c r="R40" s="58">
        <f t="shared" si="0"/>
        <v>3587</v>
      </c>
      <c r="S40" s="58">
        <f t="shared" si="0"/>
        <v>1666</v>
      </c>
      <c r="T40" s="58">
        <f t="shared" si="0"/>
        <v>18277</v>
      </c>
    </row>
    <row r="41" spans="1:20" ht="13.5" customHeight="1">
      <c r="A41" s="6"/>
      <c r="B41" s="123" t="s">
        <v>148</v>
      </c>
      <c r="C41" s="123"/>
      <c r="D41" s="123"/>
      <c r="E41" s="123"/>
      <c r="F41" s="123"/>
      <c r="G41" s="123"/>
      <c r="H41" s="123"/>
      <c r="I41" s="123"/>
      <c r="J41" s="123"/>
      <c r="K41" s="57" t="s">
        <v>34</v>
      </c>
      <c r="L41" s="58">
        <f>SUM(L21+L26+L31+L36)</f>
        <v>20599</v>
      </c>
      <c r="M41" s="58">
        <f aca="true" t="shared" si="1" ref="M41:T41">SUM(M21+M26+M31+M36)</f>
        <v>30691</v>
      </c>
      <c r="N41" s="58">
        <f t="shared" si="1"/>
        <v>53488</v>
      </c>
      <c r="O41" s="58">
        <f t="shared" si="1"/>
        <v>8303</v>
      </c>
      <c r="P41" s="58">
        <f t="shared" si="1"/>
        <v>12711</v>
      </c>
      <c r="Q41" s="58">
        <f t="shared" si="1"/>
        <v>30596</v>
      </c>
      <c r="R41" s="58">
        <f t="shared" si="1"/>
        <v>58706</v>
      </c>
      <c r="S41" s="58">
        <f t="shared" si="1"/>
        <v>19987</v>
      </c>
      <c r="T41" s="58">
        <f t="shared" si="1"/>
        <v>235081</v>
      </c>
    </row>
    <row r="42" spans="1:20" ht="12.75">
      <c r="A42" s="6"/>
      <c r="B42" s="123" t="s">
        <v>149</v>
      </c>
      <c r="C42" s="123"/>
      <c r="D42" s="123"/>
      <c r="E42" s="123"/>
      <c r="F42" s="123"/>
      <c r="G42" s="123"/>
      <c r="H42" s="123"/>
      <c r="I42" s="123"/>
      <c r="J42" s="123"/>
      <c r="K42" s="57" t="s">
        <v>35</v>
      </c>
      <c r="L42" s="58">
        <f>SUM(L22+L27+L32+L37)</f>
        <v>2424</v>
      </c>
      <c r="M42" s="58">
        <f aca="true" t="shared" si="2" ref="M42:T42">SUM(M22+M27+M32+M37)</f>
        <v>5201</v>
      </c>
      <c r="N42" s="58">
        <f t="shared" si="2"/>
        <v>6317</v>
      </c>
      <c r="O42" s="58">
        <f t="shared" si="2"/>
        <v>962</v>
      </c>
      <c r="P42" s="58">
        <f t="shared" si="2"/>
        <v>1570</v>
      </c>
      <c r="Q42" s="58">
        <f t="shared" si="2"/>
        <v>3084</v>
      </c>
      <c r="R42" s="58">
        <f t="shared" si="2"/>
        <v>10037</v>
      </c>
      <c r="S42" s="58">
        <f t="shared" si="2"/>
        <v>1998</v>
      </c>
      <c r="T42" s="58">
        <f t="shared" si="2"/>
        <v>31593</v>
      </c>
    </row>
  </sheetData>
  <mergeCells count="27">
    <mergeCell ref="B17:K17"/>
    <mergeCell ref="A1:P1"/>
    <mergeCell ref="A2:P2"/>
    <mergeCell ref="A3:P3"/>
    <mergeCell ref="A4:P4"/>
    <mergeCell ref="A6:E6"/>
    <mergeCell ref="J11:L11"/>
    <mergeCell ref="B26:J26"/>
    <mergeCell ref="B27:J27"/>
    <mergeCell ref="B19:J19"/>
    <mergeCell ref="B20:J20"/>
    <mergeCell ref="B21:J21"/>
    <mergeCell ref="B22:J22"/>
    <mergeCell ref="B24:J24"/>
    <mergeCell ref="B25:J25"/>
    <mergeCell ref="B40:J40"/>
    <mergeCell ref="B41:J41"/>
    <mergeCell ref="B42:J42"/>
    <mergeCell ref="B34:J34"/>
    <mergeCell ref="B35:J35"/>
    <mergeCell ref="B36:J36"/>
    <mergeCell ref="B37:J37"/>
    <mergeCell ref="B39:J39"/>
    <mergeCell ref="B29:J29"/>
    <mergeCell ref="B30:J30"/>
    <mergeCell ref="B31:J31"/>
    <mergeCell ref="B32:J32"/>
  </mergeCells>
  <printOptions/>
  <pageMargins left="0.75" right="0.75" top="1" bottom="1" header="0" footer="0"/>
  <pageSetup horizontalDpi="600" verticalDpi="600" orientation="landscape" paperSize="124" scale="80" r:id="rId4"/>
  <drawing r:id="rId3"/>
  <legacyDrawing r:id="rId2"/>
  <oleObjects>
    <oleObject progId="" shapeId="18353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3"/>
  <sheetViews>
    <sheetView tabSelected="1" workbookViewId="0" topLeftCell="A1">
      <selection activeCell="W11" sqref="W11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3" width="12.00390625" style="0" customWidth="1"/>
    <col min="14" max="14" width="15.57421875" style="0" customWidth="1"/>
    <col min="15" max="15" width="14.421875" style="0" customWidth="1"/>
    <col min="16" max="19" width="12.00390625" style="0" customWidth="1"/>
    <col min="20" max="20" width="15.57421875" style="0" customWidth="1"/>
    <col min="21" max="25" width="12.00390625" style="0" customWidth="1"/>
    <col min="26" max="16384" width="2.7109375" style="0" customWidth="1"/>
  </cols>
  <sheetData>
    <row r="1" spans="1:16" s="3" customFormat="1" ht="12.7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s="3" customFormat="1" ht="12.75" customHeight="1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s="3" customFormat="1" ht="12.75" customHeight="1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6" s="3" customFormat="1" ht="12.75" customHeight="1">
      <c r="A4" s="128" t="s">
        <v>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="3" customFormat="1" ht="12"/>
    <row r="6" spans="1:20" s="3" customFormat="1" ht="12.75" customHeight="1">
      <c r="A6" s="129" t="s">
        <v>4</v>
      </c>
      <c r="B6" s="130"/>
      <c r="C6" s="130"/>
      <c r="D6" s="130"/>
      <c r="E6" s="131"/>
      <c r="F6" s="19"/>
      <c r="G6" s="20"/>
      <c r="H6" s="20"/>
      <c r="I6" s="21"/>
      <c r="J6" s="75" t="s">
        <v>210</v>
      </c>
      <c r="K6" s="22"/>
      <c r="L6" s="22"/>
      <c r="M6" s="21"/>
      <c r="N6" s="21"/>
      <c r="O6" s="21"/>
      <c r="P6" s="21"/>
      <c r="Q6" s="21"/>
      <c r="R6" s="21"/>
      <c r="S6" s="21"/>
      <c r="T6" s="21"/>
    </row>
    <row r="7" spans="1:20" s="3" customFormat="1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s="3" customFormat="1" ht="12">
      <c r="A8" s="21" t="s">
        <v>73</v>
      </c>
      <c r="B8" s="76" t="s">
        <v>5</v>
      </c>
      <c r="C8" s="77"/>
      <c r="D8" s="77"/>
      <c r="E8" s="77"/>
      <c r="F8" s="77"/>
      <c r="G8" s="77"/>
      <c r="H8" s="77"/>
      <c r="I8" s="77"/>
      <c r="J8" s="77" t="s">
        <v>150</v>
      </c>
      <c r="K8" s="77"/>
      <c r="L8" s="77"/>
      <c r="M8" s="77"/>
      <c r="N8" s="77"/>
      <c r="O8" s="77"/>
      <c r="P8" s="77"/>
      <c r="Q8" s="78"/>
      <c r="R8" s="21"/>
      <c r="S8" s="21"/>
      <c r="T8" s="21"/>
    </row>
    <row r="9" spans="1:20" s="24" customFormat="1" ht="12">
      <c r="A9" s="23"/>
      <c r="B9" s="79" t="s">
        <v>124</v>
      </c>
      <c r="C9" s="80"/>
      <c r="D9" s="80"/>
      <c r="E9" s="80"/>
      <c r="F9" s="80"/>
      <c r="G9" s="80"/>
      <c r="H9" s="80"/>
      <c r="I9" s="80"/>
      <c r="J9" s="80" t="s">
        <v>136</v>
      </c>
      <c r="K9" s="80"/>
      <c r="L9" s="80"/>
      <c r="M9" s="80"/>
      <c r="N9" s="80"/>
      <c r="O9" s="80"/>
      <c r="P9" s="80"/>
      <c r="Q9" s="81"/>
      <c r="R9" s="23"/>
      <c r="S9" s="23"/>
      <c r="T9" s="23"/>
    </row>
    <row r="10" spans="1:20" s="3" customFormat="1" ht="12">
      <c r="A10" s="21"/>
      <c r="B10" s="82" t="s">
        <v>6</v>
      </c>
      <c r="C10" s="83"/>
      <c r="D10" s="83"/>
      <c r="E10" s="83"/>
      <c r="F10" s="83"/>
      <c r="G10" s="83"/>
      <c r="H10" s="83"/>
      <c r="I10" s="83"/>
      <c r="J10" s="83" t="s">
        <v>195</v>
      </c>
      <c r="K10" s="83"/>
      <c r="L10" s="83"/>
      <c r="M10" s="83"/>
      <c r="N10" s="83"/>
      <c r="O10" s="83"/>
      <c r="P10" s="83"/>
      <c r="Q10" s="84"/>
      <c r="R10" s="21"/>
      <c r="S10" s="21"/>
      <c r="T10" s="21"/>
    </row>
    <row r="11" spans="1:20" s="3" customFormat="1" ht="12">
      <c r="A11" s="21"/>
      <c r="B11" s="82" t="s">
        <v>126</v>
      </c>
      <c r="C11" s="83"/>
      <c r="D11" s="83"/>
      <c r="E11" s="83"/>
      <c r="F11" s="83"/>
      <c r="G11" s="83"/>
      <c r="H11" s="83"/>
      <c r="I11" s="83"/>
      <c r="J11" s="118" t="s">
        <v>127</v>
      </c>
      <c r="K11" s="119"/>
      <c r="L11" s="119"/>
      <c r="M11" s="83"/>
      <c r="N11" s="83"/>
      <c r="O11" s="83"/>
      <c r="P11" s="83"/>
      <c r="Q11" s="84"/>
      <c r="R11" s="21"/>
      <c r="S11" s="21"/>
      <c r="T11" s="21"/>
    </row>
    <row r="12" spans="1:20" s="3" customFormat="1" ht="12">
      <c r="A12" s="21"/>
      <c r="B12" s="82" t="s">
        <v>7</v>
      </c>
      <c r="C12" s="83"/>
      <c r="D12" s="83"/>
      <c r="E12" s="83"/>
      <c r="F12" s="83"/>
      <c r="G12" s="83"/>
      <c r="H12" s="83"/>
      <c r="I12" s="83"/>
      <c r="J12" s="83" t="s">
        <v>151</v>
      </c>
      <c r="K12" s="83"/>
      <c r="L12" s="83"/>
      <c r="M12" s="83"/>
      <c r="N12" s="83"/>
      <c r="O12" s="83"/>
      <c r="P12" s="83"/>
      <c r="Q12" s="84"/>
      <c r="R12" s="21"/>
      <c r="S12" s="21"/>
      <c r="T12" s="21"/>
    </row>
    <row r="13" spans="1:20" s="3" customFormat="1" ht="12">
      <c r="A13" s="21"/>
      <c r="B13" s="85" t="s">
        <v>8</v>
      </c>
      <c r="C13" s="86"/>
      <c r="D13" s="86"/>
      <c r="E13" s="86"/>
      <c r="F13" s="86"/>
      <c r="G13" s="86"/>
      <c r="H13" s="86"/>
      <c r="I13" s="86"/>
      <c r="J13" s="86" t="s">
        <v>129</v>
      </c>
      <c r="K13" s="86"/>
      <c r="L13" s="86"/>
      <c r="M13" s="86"/>
      <c r="N13" s="86"/>
      <c r="O13" s="86"/>
      <c r="P13" s="86"/>
      <c r="Q13" s="87"/>
      <c r="R13" s="21"/>
      <c r="S13" s="21"/>
      <c r="T13" s="21"/>
    </row>
    <row r="14" spans="1:20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25"/>
    </row>
    <row r="15" spans="1:20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41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72" t="s">
        <v>196</v>
      </c>
      <c r="M16" s="72" t="s">
        <v>212</v>
      </c>
      <c r="N16" s="72" t="s">
        <v>213</v>
      </c>
      <c r="O16" s="72" t="s">
        <v>214</v>
      </c>
      <c r="P16" s="72" t="s">
        <v>215</v>
      </c>
      <c r="Q16" s="72" t="s">
        <v>197</v>
      </c>
      <c r="R16" s="72" t="s">
        <v>198</v>
      </c>
      <c r="S16" s="72" t="s">
        <v>199</v>
      </c>
      <c r="T16" s="73" t="s">
        <v>208</v>
      </c>
    </row>
    <row r="17" spans="2:27" ht="12.75" customHeight="1">
      <c r="B17" s="125" t="s">
        <v>9</v>
      </c>
      <c r="C17" s="126"/>
      <c r="D17" s="126"/>
      <c r="E17" s="126"/>
      <c r="F17" s="126"/>
      <c r="G17" s="126"/>
      <c r="H17" s="126"/>
      <c r="I17" s="126"/>
      <c r="J17" s="126"/>
      <c r="K17" s="127"/>
      <c r="L17" s="74" t="s">
        <v>200</v>
      </c>
      <c r="M17" s="74" t="s">
        <v>201</v>
      </c>
      <c r="N17" s="74" t="s">
        <v>202</v>
      </c>
      <c r="O17" s="74" t="s">
        <v>203</v>
      </c>
      <c r="P17" s="74" t="s">
        <v>204</v>
      </c>
      <c r="Q17" s="74" t="s">
        <v>205</v>
      </c>
      <c r="R17" s="74" t="s">
        <v>206</v>
      </c>
      <c r="S17" s="74" t="s">
        <v>207</v>
      </c>
      <c r="T17" s="74" t="s">
        <v>216</v>
      </c>
      <c r="U17" s="33"/>
      <c r="V17" s="33"/>
      <c r="W17" s="33"/>
      <c r="X17" s="32"/>
      <c r="Y17" s="34"/>
      <c r="Z17" s="13"/>
      <c r="AA17" s="13"/>
    </row>
    <row r="18" spans="1:27" ht="12.75" customHeight="1">
      <c r="A18" s="6"/>
      <c r="B18" s="29"/>
      <c r="C18" s="13"/>
      <c r="D18" s="13"/>
      <c r="E18" s="13"/>
      <c r="F18" s="13"/>
      <c r="G18" s="13"/>
      <c r="H18" s="13"/>
      <c r="I18" s="13"/>
      <c r="J18" s="13"/>
      <c r="K18" s="13"/>
      <c r="L18" s="30"/>
      <c r="M18" s="30"/>
      <c r="N18" s="30"/>
      <c r="O18" s="30"/>
      <c r="P18" s="30"/>
      <c r="Q18" s="30"/>
      <c r="R18" s="30"/>
      <c r="S18" s="30"/>
      <c r="T18" s="30"/>
      <c r="U18" s="35"/>
      <c r="V18" s="35"/>
      <c r="W18" s="35"/>
      <c r="X18" s="35"/>
      <c r="Y18" s="35"/>
      <c r="Z18" s="13"/>
      <c r="AA18" s="13"/>
    </row>
    <row r="19" spans="1:27" ht="12.75" customHeight="1">
      <c r="A19" s="6"/>
      <c r="B19" s="120" t="s">
        <v>152</v>
      </c>
      <c r="C19" s="120"/>
      <c r="D19" s="120"/>
      <c r="E19" s="120"/>
      <c r="F19" s="120"/>
      <c r="G19" s="120"/>
      <c r="H19" s="120"/>
      <c r="I19" s="120"/>
      <c r="J19" s="121"/>
      <c r="K19" s="54"/>
      <c r="L19" s="55"/>
      <c r="M19" s="55"/>
      <c r="N19" s="55"/>
      <c r="O19" s="55"/>
      <c r="P19" s="55"/>
      <c r="Q19" s="55"/>
      <c r="R19" s="55"/>
      <c r="S19" s="55"/>
      <c r="T19" s="56"/>
      <c r="U19" s="35"/>
      <c r="V19" s="35"/>
      <c r="W19" s="35"/>
      <c r="X19" s="35"/>
      <c r="Y19" s="13"/>
      <c r="Z19" s="13"/>
      <c r="AA19" s="13"/>
    </row>
    <row r="20" spans="1:27" s="8" customFormat="1" ht="12.75">
      <c r="A20" s="7"/>
      <c r="B20" s="122" t="s">
        <v>139</v>
      </c>
      <c r="C20" s="122"/>
      <c r="D20" s="122"/>
      <c r="E20" s="122"/>
      <c r="F20" s="122"/>
      <c r="G20" s="122"/>
      <c r="H20" s="122"/>
      <c r="I20" s="122"/>
      <c r="J20" s="122"/>
      <c r="K20" s="57" t="s">
        <v>153</v>
      </c>
      <c r="L20" s="58">
        <v>22</v>
      </c>
      <c r="M20" s="58">
        <v>62</v>
      </c>
      <c r="N20" s="58">
        <v>64</v>
      </c>
      <c r="O20" s="58">
        <v>18</v>
      </c>
      <c r="P20" s="58">
        <v>26</v>
      </c>
      <c r="Q20" s="58">
        <v>27</v>
      </c>
      <c r="R20" s="58">
        <v>65</v>
      </c>
      <c r="S20" s="58">
        <v>12</v>
      </c>
      <c r="T20" s="58">
        <f>SUM(L20:S20)</f>
        <v>296</v>
      </c>
      <c r="U20" s="37"/>
      <c r="V20" s="37"/>
      <c r="W20" s="37"/>
      <c r="X20" s="37"/>
      <c r="Y20" s="37"/>
      <c r="Z20" s="9"/>
      <c r="AA20" s="9"/>
    </row>
    <row r="21" spans="1:27" s="8" customFormat="1" ht="12.75">
      <c r="A21" s="7"/>
      <c r="B21" s="122" t="s">
        <v>154</v>
      </c>
      <c r="C21" s="122"/>
      <c r="D21" s="122"/>
      <c r="E21" s="122"/>
      <c r="F21" s="122"/>
      <c r="G21" s="122"/>
      <c r="H21" s="122"/>
      <c r="I21" s="122"/>
      <c r="J21" s="122"/>
      <c r="K21" s="57" t="s">
        <v>155</v>
      </c>
      <c r="L21" s="58">
        <v>118</v>
      </c>
      <c r="M21" s="58">
        <v>328</v>
      </c>
      <c r="N21" s="58">
        <v>329</v>
      </c>
      <c r="O21" s="58">
        <v>92</v>
      </c>
      <c r="P21" s="58">
        <v>122</v>
      </c>
      <c r="Q21" s="58">
        <v>87</v>
      </c>
      <c r="R21" s="58">
        <v>292</v>
      </c>
      <c r="S21" s="58">
        <v>68</v>
      </c>
      <c r="T21" s="58">
        <f>SUM(L21:S21)</f>
        <v>1436</v>
      </c>
      <c r="U21" s="37"/>
      <c r="V21" s="37"/>
      <c r="W21" s="37"/>
      <c r="X21" s="37"/>
      <c r="Y21" s="37"/>
      <c r="Z21" s="9"/>
      <c r="AA21" s="9"/>
    </row>
    <row r="22" spans="1:27" s="8" customFormat="1" ht="12.75">
      <c r="A22" s="7"/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1"/>
      <c r="M22" s="61"/>
      <c r="N22" s="61"/>
      <c r="O22" s="61"/>
      <c r="P22" s="61"/>
      <c r="Q22" s="61"/>
      <c r="R22" s="61"/>
      <c r="S22" s="61"/>
      <c r="T22" s="62"/>
      <c r="U22" s="38"/>
      <c r="V22" s="38"/>
      <c r="W22" s="38"/>
      <c r="X22" s="38"/>
      <c r="Y22" s="43"/>
      <c r="Z22" s="9"/>
      <c r="AA22" s="9"/>
    </row>
    <row r="23" spans="1:27" s="8" customFormat="1" ht="12.75">
      <c r="A23" s="7"/>
      <c r="B23" s="120" t="s">
        <v>156</v>
      </c>
      <c r="C23" s="120"/>
      <c r="D23" s="120"/>
      <c r="E23" s="120"/>
      <c r="F23" s="120"/>
      <c r="G23" s="120"/>
      <c r="H23" s="120"/>
      <c r="I23" s="120"/>
      <c r="J23" s="121"/>
      <c r="K23" s="54"/>
      <c r="L23" s="63"/>
      <c r="M23" s="63"/>
      <c r="N23" s="63"/>
      <c r="O23" s="63"/>
      <c r="P23" s="63"/>
      <c r="Q23" s="63"/>
      <c r="R23" s="63"/>
      <c r="S23" s="63"/>
      <c r="T23" s="64"/>
      <c r="U23" s="38"/>
      <c r="V23" s="38"/>
      <c r="W23" s="38"/>
      <c r="X23" s="38"/>
      <c r="Y23" s="43"/>
      <c r="Z23" s="9"/>
      <c r="AA23" s="9"/>
    </row>
    <row r="24" spans="1:27" s="8" customFormat="1" ht="12.75">
      <c r="A24" s="7"/>
      <c r="B24" s="122" t="s">
        <v>139</v>
      </c>
      <c r="C24" s="122"/>
      <c r="D24" s="122"/>
      <c r="E24" s="122"/>
      <c r="F24" s="122"/>
      <c r="G24" s="122"/>
      <c r="H24" s="122"/>
      <c r="I24" s="122"/>
      <c r="J24" s="122"/>
      <c r="K24" s="57" t="s">
        <v>157</v>
      </c>
      <c r="L24" s="58">
        <v>277</v>
      </c>
      <c r="M24" s="58">
        <v>625</v>
      </c>
      <c r="N24" s="58">
        <v>1481</v>
      </c>
      <c r="O24" s="58">
        <v>129</v>
      </c>
      <c r="P24" s="58">
        <v>248</v>
      </c>
      <c r="Q24" s="58">
        <v>473</v>
      </c>
      <c r="R24" s="58">
        <v>532</v>
      </c>
      <c r="S24" s="58">
        <v>215</v>
      </c>
      <c r="T24" s="58">
        <f>SUM(L24:S24)</f>
        <v>3980</v>
      </c>
      <c r="U24" s="37"/>
      <c r="V24" s="37"/>
      <c r="W24" s="37"/>
      <c r="X24" s="37"/>
      <c r="Y24" s="37"/>
      <c r="Z24" s="9"/>
      <c r="AA24" s="9"/>
    </row>
    <row r="25" spans="1:27" s="8" customFormat="1" ht="14.25" customHeight="1">
      <c r="A25" s="7"/>
      <c r="B25" s="122" t="s">
        <v>154</v>
      </c>
      <c r="C25" s="122"/>
      <c r="D25" s="122"/>
      <c r="E25" s="122"/>
      <c r="F25" s="122"/>
      <c r="G25" s="122"/>
      <c r="H25" s="122"/>
      <c r="I25" s="122"/>
      <c r="J25" s="122"/>
      <c r="K25" s="57" t="s">
        <v>158</v>
      </c>
      <c r="L25" s="58">
        <v>1022</v>
      </c>
      <c r="M25" s="58">
        <v>1245</v>
      </c>
      <c r="N25" s="58">
        <v>3660</v>
      </c>
      <c r="O25" s="58">
        <v>434</v>
      </c>
      <c r="P25" s="58">
        <v>706</v>
      </c>
      <c r="Q25" s="58">
        <v>1157</v>
      </c>
      <c r="R25" s="58">
        <v>1457</v>
      </c>
      <c r="S25" s="58">
        <v>427</v>
      </c>
      <c r="T25" s="58">
        <f>SUM(L25:S25)</f>
        <v>10108</v>
      </c>
      <c r="U25" s="37"/>
      <c r="V25" s="37"/>
      <c r="W25" s="37"/>
      <c r="X25" s="37"/>
      <c r="Y25" s="37"/>
      <c r="Z25" s="9"/>
      <c r="AA25" s="9"/>
    </row>
    <row r="26" spans="1:27" ht="12.75">
      <c r="A26" s="6"/>
      <c r="B26" s="59"/>
      <c r="C26" s="65"/>
      <c r="D26" s="65"/>
      <c r="E26" s="65"/>
      <c r="F26" s="65"/>
      <c r="G26" s="65"/>
      <c r="H26" s="65"/>
      <c r="I26" s="65"/>
      <c r="J26" s="65"/>
      <c r="K26" s="65"/>
      <c r="L26" s="61"/>
      <c r="M26" s="61"/>
      <c r="N26" s="61"/>
      <c r="O26" s="61"/>
      <c r="P26" s="61"/>
      <c r="Q26" s="61"/>
      <c r="R26" s="61"/>
      <c r="S26" s="61"/>
      <c r="T26" s="62"/>
      <c r="U26" s="38"/>
      <c r="V26" s="38"/>
      <c r="W26" s="38"/>
      <c r="X26" s="38"/>
      <c r="Y26" s="43"/>
      <c r="Z26" s="13"/>
      <c r="AA26" s="13"/>
    </row>
    <row r="27" spans="1:27" ht="12.75">
      <c r="A27" s="6"/>
      <c r="B27" s="120" t="s">
        <v>159</v>
      </c>
      <c r="C27" s="120"/>
      <c r="D27" s="120"/>
      <c r="E27" s="120"/>
      <c r="F27" s="120"/>
      <c r="G27" s="120"/>
      <c r="H27" s="120"/>
      <c r="I27" s="120"/>
      <c r="J27" s="121"/>
      <c r="K27" s="54"/>
      <c r="L27" s="63"/>
      <c r="M27" s="63"/>
      <c r="N27" s="63"/>
      <c r="O27" s="63"/>
      <c r="P27" s="63"/>
      <c r="Q27" s="63"/>
      <c r="R27" s="63"/>
      <c r="S27" s="63"/>
      <c r="T27" s="64"/>
      <c r="U27" s="38"/>
      <c r="V27" s="38"/>
      <c r="W27" s="38"/>
      <c r="X27" s="38"/>
      <c r="Y27" s="43"/>
      <c r="Z27" s="13"/>
      <c r="AA27" s="13"/>
    </row>
    <row r="28" spans="1:27" ht="12.75">
      <c r="A28" s="6"/>
      <c r="B28" s="122" t="s">
        <v>139</v>
      </c>
      <c r="C28" s="122"/>
      <c r="D28" s="122"/>
      <c r="E28" s="122"/>
      <c r="F28" s="122"/>
      <c r="G28" s="122"/>
      <c r="H28" s="122"/>
      <c r="I28" s="122"/>
      <c r="J28" s="122"/>
      <c r="K28" s="57" t="s">
        <v>160</v>
      </c>
      <c r="L28" s="58">
        <v>15</v>
      </c>
      <c r="M28" s="58">
        <v>72</v>
      </c>
      <c r="N28" s="58">
        <v>106</v>
      </c>
      <c r="O28" s="58">
        <v>3</v>
      </c>
      <c r="P28" s="58">
        <v>20</v>
      </c>
      <c r="Q28" s="58">
        <v>103</v>
      </c>
      <c r="R28" s="58">
        <v>48</v>
      </c>
      <c r="S28" s="58">
        <v>5</v>
      </c>
      <c r="T28" s="58">
        <f>SUM(L28:S28)</f>
        <v>372</v>
      </c>
      <c r="U28" s="37"/>
      <c r="V28" s="44"/>
      <c r="W28" s="44"/>
      <c r="X28" s="37"/>
      <c r="Y28" s="37"/>
      <c r="Z28" s="13"/>
      <c r="AA28" s="13"/>
    </row>
    <row r="29" spans="1:27" ht="12.75">
      <c r="A29" s="6"/>
      <c r="B29" s="122" t="s">
        <v>154</v>
      </c>
      <c r="C29" s="122"/>
      <c r="D29" s="122"/>
      <c r="E29" s="122"/>
      <c r="F29" s="122"/>
      <c r="G29" s="122"/>
      <c r="H29" s="122"/>
      <c r="I29" s="122"/>
      <c r="J29" s="122"/>
      <c r="K29" s="57" t="s">
        <v>161</v>
      </c>
      <c r="L29" s="58">
        <v>98</v>
      </c>
      <c r="M29" s="58">
        <v>135</v>
      </c>
      <c r="N29" s="58">
        <v>442</v>
      </c>
      <c r="O29" s="58">
        <v>10</v>
      </c>
      <c r="P29" s="58">
        <v>64</v>
      </c>
      <c r="Q29" s="58">
        <v>238</v>
      </c>
      <c r="R29" s="58">
        <v>167</v>
      </c>
      <c r="S29" s="58">
        <v>14</v>
      </c>
      <c r="T29" s="58">
        <f>SUM(L29:S29)</f>
        <v>1168</v>
      </c>
      <c r="U29" s="37"/>
      <c r="V29" s="44"/>
      <c r="W29" s="44"/>
      <c r="X29" s="37"/>
      <c r="Y29" s="37"/>
      <c r="Z29" s="13"/>
      <c r="AA29" s="13"/>
    </row>
    <row r="30" spans="1:27" ht="12.75">
      <c r="A30" s="6"/>
      <c r="B30" s="59"/>
      <c r="C30" s="65"/>
      <c r="D30" s="65"/>
      <c r="E30" s="65"/>
      <c r="F30" s="65"/>
      <c r="G30" s="65"/>
      <c r="H30" s="65"/>
      <c r="I30" s="65"/>
      <c r="J30" s="65"/>
      <c r="K30" s="65"/>
      <c r="L30" s="61"/>
      <c r="M30" s="61"/>
      <c r="N30" s="61"/>
      <c r="O30" s="61"/>
      <c r="P30" s="61"/>
      <c r="Q30" s="61"/>
      <c r="R30" s="61"/>
      <c r="S30" s="61"/>
      <c r="T30" s="62"/>
      <c r="U30" s="38"/>
      <c r="V30" s="38"/>
      <c r="W30" s="38"/>
      <c r="X30" s="38"/>
      <c r="Y30" s="43"/>
      <c r="Z30" s="13"/>
      <c r="AA30" s="13"/>
    </row>
    <row r="31" spans="1:27" ht="12.75">
      <c r="A31" s="6"/>
      <c r="B31" s="120" t="s">
        <v>162</v>
      </c>
      <c r="C31" s="120"/>
      <c r="D31" s="120"/>
      <c r="E31" s="120"/>
      <c r="F31" s="120"/>
      <c r="G31" s="120"/>
      <c r="H31" s="120"/>
      <c r="I31" s="120"/>
      <c r="J31" s="121"/>
      <c r="K31" s="54"/>
      <c r="L31" s="63"/>
      <c r="M31" s="63"/>
      <c r="N31" s="63"/>
      <c r="O31" s="63"/>
      <c r="P31" s="63"/>
      <c r="Q31" s="63"/>
      <c r="R31" s="63"/>
      <c r="S31" s="63"/>
      <c r="T31" s="64"/>
      <c r="U31" s="38"/>
      <c r="V31" s="38"/>
      <c r="W31" s="38"/>
      <c r="X31" s="38"/>
      <c r="Y31" s="43"/>
      <c r="Z31" s="13"/>
      <c r="AA31" s="13"/>
    </row>
    <row r="32" spans="1:27" ht="12.75">
      <c r="A32" s="6"/>
      <c r="B32" s="122" t="s">
        <v>139</v>
      </c>
      <c r="C32" s="122"/>
      <c r="D32" s="122"/>
      <c r="E32" s="122"/>
      <c r="F32" s="122"/>
      <c r="G32" s="122"/>
      <c r="H32" s="122"/>
      <c r="I32" s="122"/>
      <c r="J32" s="122"/>
      <c r="K32" s="57" t="s">
        <v>163</v>
      </c>
      <c r="L32" s="58">
        <v>3</v>
      </c>
      <c r="M32" s="58">
        <v>1</v>
      </c>
      <c r="N32" s="58">
        <v>0</v>
      </c>
      <c r="O32" s="58">
        <v>0</v>
      </c>
      <c r="P32" s="58">
        <v>2</v>
      </c>
      <c r="Q32" s="58">
        <v>0</v>
      </c>
      <c r="R32" s="58">
        <v>11</v>
      </c>
      <c r="S32" s="58">
        <v>0</v>
      </c>
      <c r="T32" s="58">
        <f>SUM(L32:S32)</f>
        <v>17</v>
      </c>
      <c r="U32" s="37"/>
      <c r="V32" s="44"/>
      <c r="W32" s="44"/>
      <c r="X32" s="37"/>
      <c r="Y32" s="37"/>
      <c r="Z32" s="13"/>
      <c r="AA32" s="13"/>
    </row>
    <row r="33" spans="1:27" ht="12.75" customHeight="1">
      <c r="A33" s="6"/>
      <c r="B33" s="122" t="s">
        <v>154</v>
      </c>
      <c r="C33" s="122"/>
      <c r="D33" s="122"/>
      <c r="E33" s="122"/>
      <c r="F33" s="122"/>
      <c r="G33" s="122"/>
      <c r="H33" s="122"/>
      <c r="I33" s="122"/>
      <c r="J33" s="122"/>
      <c r="K33" s="57" t="s">
        <v>164</v>
      </c>
      <c r="L33" s="58">
        <v>6</v>
      </c>
      <c r="M33" s="58">
        <v>1</v>
      </c>
      <c r="N33" s="58">
        <v>0</v>
      </c>
      <c r="O33" s="58">
        <v>0</v>
      </c>
      <c r="P33" s="58">
        <v>12</v>
      </c>
      <c r="Q33" s="58">
        <v>0</v>
      </c>
      <c r="R33" s="58">
        <v>26</v>
      </c>
      <c r="S33" s="58">
        <v>0</v>
      </c>
      <c r="T33" s="58">
        <f>SUM(L33:S33)</f>
        <v>45</v>
      </c>
      <c r="U33" s="37"/>
      <c r="V33" s="44"/>
      <c r="W33" s="44"/>
      <c r="X33" s="37"/>
      <c r="Y33" s="37"/>
      <c r="Z33" s="13"/>
      <c r="AA33" s="13"/>
    </row>
    <row r="34" spans="1:27" ht="12.75">
      <c r="A34" s="6"/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3"/>
      <c r="M34" s="63"/>
      <c r="N34" s="63"/>
      <c r="O34" s="63"/>
      <c r="P34" s="63"/>
      <c r="Q34" s="63"/>
      <c r="R34" s="63"/>
      <c r="S34" s="113"/>
      <c r="T34" s="64"/>
      <c r="U34" s="38"/>
      <c r="V34" s="38"/>
      <c r="W34" s="38"/>
      <c r="X34" s="38"/>
      <c r="Y34" s="43"/>
      <c r="Z34" s="13"/>
      <c r="AA34" s="13"/>
    </row>
    <row r="35" spans="1:27" ht="12.75">
      <c r="A35" s="6"/>
      <c r="B35" s="120" t="s">
        <v>165</v>
      </c>
      <c r="C35" s="120"/>
      <c r="D35" s="120"/>
      <c r="E35" s="120"/>
      <c r="F35" s="120"/>
      <c r="G35" s="120"/>
      <c r="H35" s="120"/>
      <c r="I35" s="120"/>
      <c r="J35" s="121"/>
      <c r="K35" s="54"/>
      <c r="L35" s="63"/>
      <c r="M35" s="63"/>
      <c r="N35" s="63"/>
      <c r="O35" s="63"/>
      <c r="P35" s="63"/>
      <c r="Q35" s="63"/>
      <c r="R35" s="63"/>
      <c r="S35" s="113"/>
      <c r="T35" s="64"/>
      <c r="U35" s="38"/>
      <c r="V35" s="38"/>
      <c r="W35" s="38"/>
      <c r="X35" s="38"/>
      <c r="Y35" s="43"/>
      <c r="Z35" s="13"/>
      <c r="AA35" s="13"/>
    </row>
    <row r="36" spans="1:27" ht="12.75">
      <c r="A36" s="6"/>
      <c r="B36" s="122" t="s">
        <v>139</v>
      </c>
      <c r="C36" s="122"/>
      <c r="D36" s="122"/>
      <c r="E36" s="122"/>
      <c r="F36" s="122"/>
      <c r="G36" s="122"/>
      <c r="H36" s="122"/>
      <c r="I36" s="122"/>
      <c r="J36" s="122"/>
      <c r="K36" s="57" t="s">
        <v>166</v>
      </c>
      <c r="L36" s="58">
        <v>5</v>
      </c>
      <c r="M36" s="58">
        <v>3</v>
      </c>
      <c r="N36" s="58">
        <v>24</v>
      </c>
      <c r="O36" s="58">
        <v>3</v>
      </c>
      <c r="P36" s="58">
        <v>1</v>
      </c>
      <c r="Q36" s="58">
        <v>0</v>
      </c>
      <c r="R36" s="58">
        <v>17</v>
      </c>
      <c r="S36" s="58">
        <v>0</v>
      </c>
      <c r="T36" s="58">
        <f>SUM(L36:S36)</f>
        <v>53</v>
      </c>
      <c r="U36" s="44"/>
      <c r="V36" s="44"/>
      <c r="W36" s="44"/>
      <c r="X36" s="37"/>
      <c r="Y36" s="37"/>
      <c r="Z36" s="13"/>
      <c r="AA36" s="13"/>
    </row>
    <row r="37" spans="1:27" ht="12.75" customHeight="1">
      <c r="A37" s="6"/>
      <c r="B37" s="122" t="s">
        <v>154</v>
      </c>
      <c r="C37" s="122"/>
      <c r="D37" s="122"/>
      <c r="E37" s="122"/>
      <c r="F37" s="122"/>
      <c r="G37" s="122"/>
      <c r="H37" s="122"/>
      <c r="I37" s="122"/>
      <c r="J37" s="122"/>
      <c r="K37" s="57" t="s">
        <v>167</v>
      </c>
      <c r="L37" s="58">
        <v>7</v>
      </c>
      <c r="M37" s="58">
        <v>7</v>
      </c>
      <c r="N37" s="58">
        <v>48</v>
      </c>
      <c r="O37" s="58">
        <v>7</v>
      </c>
      <c r="P37" s="58">
        <v>3</v>
      </c>
      <c r="Q37" s="58">
        <v>0</v>
      </c>
      <c r="R37" s="58">
        <v>26</v>
      </c>
      <c r="S37" s="58">
        <v>0</v>
      </c>
      <c r="T37" s="58">
        <f>SUM(L37:S37)</f>
        <v>98</v>
      </c>
      <c r="U37" s="44"/>
      <c r="V37" s="44"/>
      <c r="W37" s="44"/>
      <c r="X37" s="37"/>
      <c r="Y37" s="37"/>
      <c r="Z37" s="13"/>
      <c r="AA37" s="13"/>
    </row>
    <row r="38" spans="1:27" ht="12.75" customHeight="1">
      <c r="A38" s="6"/>
      <c r="B38" s="68"/>
      <c r="C38" s="114"/>
      <c r="D38" s="114"/>
      <c r="E38" s="114"/>
      <c r="F38" s="114"/>
      <c r="G38" s="114"/>
      <c r="H38" s="114"/>
      <c r="I38" s="114"/>
      <c r="J38" s="115"/>
      <c r="K38" s="68"/>
      <c r="L38" s="116"/>
      <c r="M38" s="116"/>
      <c r="N38" s="116"/>
      <c r="O38" s="116"/>
      <c r="P38" s="116"/>
      <c r="Q38" s="116"/>
      <c r="R38" s="116"/>
      <c r="S38" s="116"/>
      <c r="T38" s="117"/>
      <c r="U38" s="37"/>
      <c r="V38" s="37"/>
      <c r="W38" s="37"/>
      <c r="X38" s="37"/>
      <c r="Y38" s="37"/>
      <c r="Z38" s="13"/>
      <c r="AA38" s="13"/>
    </row>
    <row r="39" spans="1:27" ht="12.75">
      <c r="A39" s="6"/>
      <c r="B39" s="120" t="s">
        <v>168</v>
      </c>
      <c r="C39" s="120"/>
      <c r="D39" s="120"/>
      <c r="E39" s="120"/>
      <c r="F39" s="120"/>
      <c r="G39" s="120"/>
      <c r="H39" s="120"/>
      <c r="I39" s="120"/>
      <c r="J39" s="121"/>
      <c r="K39" s="54"/>
      <c r="L39" s="63"/>
      <c r="M39" s="63"/>
      <c r="N39" s="63"/>
      <c r="O39" s="63"/>
      <c r="P39" s="63"/>
      <c r="Q39" s="63"/>
      <c r="R39" s="63"/>
      <c r="S39" s="63"/>
      <c r="T39" s="64"/>
      <c r="U39" s="38"/>
      <c r="V39" s="38"/>
      <c r="W39" s="38"/>
      <c r="X39" s="38"/>
      <c r="Y39" s="43"/>
      <c r="Z39" s="13"/>
      <c r="AA39" s="13"/>
    </row>
    <row r="40" spans="1:27" ht="12.75">
      <c r="A40" s="6"/>
      <c r="B40" s="122" t="s">
        <v>139</v>
      </c>
      <c r="C40" s="122"/>
      <c r="D40" s="122"/>
      <c r="E40" s="122"/>
      <c r="F40" s="122"/>
      <c r="G40" s="122"/>
      <c r="H40" s="122"/>
      <c r="I40" s="122"/>
      <c r="J40" s="122"/>
      <c r="K40" s="57" t="s">
        <v>169</v>
      </c>
      <c r="L40" s="58">
        <v>48</v>
      </c>
      <c r="M40" s="58">
        <v>38</v>
      </c>
      <c r="N40" s="58">
        <v>136</v>
      </c>
      <c r="O40" s="58">
        <v>20</v>
      </c>
      <c r="P40" s="58">
        <v>16</v>
      </c>
      <c r="Q40" s="58">
        <v>27</v>
      </c>
      <c r="R40" s="58">
        <v>54</v>
      </c>
      <c r="S40" s="58">
        <v>38</v>
      </c>
      <c r="T40" s="58">
        <f>SUM(L40:S40)</f>
        <v>377</v>
      </c>
      <c r="U40" s="37"/>
      <c r="V40" s="37"/>
      <c r="W40" s="37"/>
      <c r="X40" s="37"/>
      <c r="Y40" s="37"/>
      <c r="Z40" s="13"/>
      <c r="AA40" s="13"/>
    </row>
    <row r="41" spans="1:27" ht="12.75">
      <c r="A41" s="6"/>
      <c r="B41" s="122" t="s">
        <v>154</v>
      </c>
      <c r="C41" s="122"/>
      <c r="D41" s="122"/>
      <c r="E41" s="122"/>
      <c r="F41" s="122"/>
      <c r="G41" s="122"/>
      <c r="H41" s="122"/>
      <c r="I41" s="122"/>
      <c r="J41" s="122"/>
      <c r="K41" s="57" t="s">
        <v>170</v>
      </c>
      <c r="L41" s="58">
        <v>197</v>
      </c>
      <c r="M41" s="58">
        <v>76</v>
      </c>
      <c r="N41" s="58">
        <v>413</v>
      </c>
      <c r="O41" s="58">
        <v>40</v>
      </c>
      <c r="P41" s="58">
        <v>66</v>
      </c>
      <c r="Q41" s="58">
        <v>137</v>
      </c>
      <c r="R41" s="58">
        <v>351</v>
      </c>
      <c r="S41" s="58">
        <v>130</v>
      </c>
      <c r="T41" s="58">
        <f>SUM(L41:S41)</f>
        <v>1410</v>
      </c>
      <c r="U41" s="37"/>
      <c r="V41" s="37"/>
      <c r="W41" s="37"/>
      <c r="X41" s="37"/>
      <c r="Y41" s="37"/>
      <c r="Z41" s="13"/>
      <c r="AA41" s="13"/>
    </row>
    <row r="42" spans="1:27" ht="12.75">
      <c r="A42" s="6"/>
      <c r="B42" s="68"/>
      <c r="C42" s="114"/>
      <c r="D42" s="114"/>
      <c r="E42" s="114"/>
      <c r="F42" s="114"/>
      <c r="G42" s="114"/>
      <c r="H42" s="114"/>
      <c r="I42" s="114"/>
      <c r="J42" s="115"/>
      <c r="K42" s="68"/>
      <c r="L42" s="116"/>
      <c r="M42" s="116"/>
      <c r="N42" s="116"/>
      <c r="O42" s="116"/>
      <c r="P42" s="116"/>
      <c r="Q42" s="116"/>
      <c r="R42" s="116"/>
      <c r="S42" s="116"/>
      <c r="T42" s="117"/>
      <c r="U42" s="37"/>
      <c r="V42" s="37"/>
      <c r="W42" s="37"/>
      <c r="X42" s="37"/>
      <c r="Y42" s="37"/>
      <c r="Z42" s="13"/>
      <c r="AA42" s="13"/>
    </row>
    <row r="43" spans="1:27" ht="13.5" customHeight="1">
      <c r="A43" s="6"/>
      <c r="B43" s="135" t="s">
        <v>136</v>
      </c>
      <c r="C43" s="136"/>
      <c r="D43" s="136"/>
      <c r="E43" s="136"/>
      <c r="F43" s="136"/>
      <c r="G43" s="136"/>
      <c r="H43" s="136"/>
      <c r="I43" s="136"/>
      <c r="J43" s="137"/>
      <c r="K43" s="68"/>
      <c r="L43" s="69"/>
      <c r="M43" s="70"/>
      <c r="N43" s="70"/>
      <c r="O43" s="70"/>
      <c r="P43" s="70"/>
      <c r="Q43" s="70"/>
      <c r="R43" s="70"/>
      <c r="S43" s="70"/>
      <c r="T43" s="71"/>
      <c r="U43" s="40"/>
      <c r="V43" s="40"/>
      <c r="W43" s="40"/>
      <c r="X43" s="40"/>
      <c r="Y43" s="40"/>
      <c r="Z43" s="13"/>
      <c r="AA43" s="13"/>
    </row>
    <row r="44" spans="1:27" ht="12.75" customHeight="1">
      <c r="A44" s="6"/>
      <c r="B44" s="132" t="s">
        <v>171</v>
      </c>
      <c r="C44" s="133"/>
      <c r="D44" s="133"/>
      <c r="E44" s="133"/>
      <c r="F44" s="133"/>
      <c r="G44" s="133"/>
      <c r="H44" s="133"/>
      <c r="I44" s="133"/>
      <c r="J44" s="134"/>
      <c r="K44" s="57" t="s">
        <v>172</v>
      </c>
      <c r="L44" s="58">
        <f>SUM(L20+L24+L28+L32+L36+L40)</f>
        <v>370</v>
      </c>
      <c r="M44" s="58">
        <f aca="true" t="shared" si="0" ref="M44:T44">SUM(M20+M24+M28+M32+M36+M40)</f>
        <v>801</v>
      </c>
      <c r="N44" s="58">
        <f t="shared" si="0"/>
        <v>1811</v>
      </c>
      <c r="O44" s="58">
        <f t="shared" si="0"/>
        <v>173</v>
      </c>
      <c r="P44" s="58">
        <f t="shared" si="0"/>
        <v>313</v>
      </c>
      <c r="Q44" s="58">
        <f t="shared" si="0"/>
        <v>630</v>
      </c>
      <c r="R44" s="58">
        <f t="shared" si="0"/>
        <v>727</v>
      </c>
      <c r="S44" s="58">
        <f t="shared" si="0"/>
        <v>270</v>
      </c>
      <c r="T44" s="58">
        <f t="shared" si="0"/>
        <v>5095</v>
      </c>
      <c r="U44" s="37"/>
      <c r="V44" s="37"/>
      <c r="W44" s="37"/>
      <c r="X44" s="37"/>
      <c r="Y44" s="37"/>
      <c r="Z44" s="13"/>
      <c r="AA44" s="13"/>
    </row>
    <row r="45" spans="1:27" ht="13.5" customHeight="1">
      <c r="A45" s="6"/>
      <c r="B45" s="132" t="s">
        <v>173</v>
      </c>
      <c r="C45" s="133"/>
      <c r="D45" s="133"/>
      <c r="E45" s="133"/>
      <c r="F45" s="133"/>
      <c r="G45" s="133"/>
      <c r="H45" s="133"/>
      <c r="I45" s="133"/>
      <c r="J45" s="134"/>
      <c r="K45" s="57" t="s">
        <v>174</v>
      </c>
      <c r="L45" s="58">
        <f>SUM(L21+L25+L29+L33+L37+L41)</f>
        <v>1448</v>
      </c>
      <c r="M45" s="58">
        <f aca="true" t="shared" si="1" ref="M45:T45">SUM(M21+M25+M29+M33+M37+M41)</f>
        <v>1792</v>
      </c>
      <c r="N45" s="58">
        <f t="shared" si="1"/>
        <v>4892</v>
      </c>
      <c r="O45" s="58">
        <f t="shared" si="1"/>
        <v>583</v>
      </c>
      <c r="P45" s="58">
        <f t="shared" si="1"/>
        <v>973</v>
      </c>
      <c r="Q45" s="58">
        <f t="shared" si="1"/>
        <v>1619</v>
      </c>
      <c r="R45" s="58">
        <f t="shared" si="1"/>
        <v>2319</v>
      </c>
      <c r="S45" s="58">
        <f t="shared" si="1"/>
        <v>639</v>
      </c>
      <c r="T45" s="58">
        <f t="shared" si="1"/>
        <v>14265</v>
      </c>
      <c r="U45" s="37"/>
      <c r="V45" s="37"/>
      <c r="W45" s="37"/>
      <c r="X45" s="37"/>
      <c r="Y45" s="37"/>
      <c r="Z45" s="13"/>
      <c r="AA45" s="13"/>
    </row>
    <row r="46" spans="21:27" ht="12.75">
      <c r="U46" s="13"/>
      <c r="V46" s="13"/>
      <c r="W46" s="13"/>
      <c r="X46" s="13"/>
      <c r="Y46" s="13"/>
      <c r="Z46" s="13"/>
      <c r="AA46" s="13"/>
    </row>
    <row r="47" spans="1:27" ht="12.75" customHeight="1">
      <c r="A47" s="6"/>
      <c r="B47" s="17"/>
      <c r="C47" s="13"/>
      <c r="D47" s="13"/>
      <c r="E47" s="13"/>
      <c r="F47" s="13"/>
      <c r="G47" s="13"/>
      <c r="H47" s="13"/>
      <c r="I47" s="13"/>
      <c r="J47" s="13"/>
      <c r="K47" s="13"/>
      <c r="L47" s="15"/>
      <c r="M47" s="15"/>
      <c r="N47" s="15"/>
      <c r="O47" s="15"/>
      <c r="P47" s="15"/>
      <c r="Q47" s="15"/>
      <c r="R47" s="15"/>
      <c r="S47" s="15"/>
      <c r="T47" s="15"/>
      <c r="U47" s="42"/>
      <c r="V47" s="42"/>
      <c r="W47" s="42"/>
      <c r="X47" s="42"/>
      <c r="Y47" s="42"/>
      <c r="Z47" s="13"/>
      <c r="AA47" s="13"/>
    </row>
    <row r="48" spans="1:27" ht="12.75" customHeight="1">
      <c r="A48" s="6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5"/>
      <c r="M48" s="15"/>
      <c r="N48" s="15"/>
      <c r="O48" s="15"/>
      <c r="P48" s="15"/>
      <c r="Q48" s="15"/>
      <c r="R48" s="15"/>
      <c r="S48" s="15"/>
      <c r="T48" s="15"/>
      <c r="U48" s="42"/>
      <c r="V48" s="42"/>
      <c r="W48" s="42"/>
      <c r="X48" s="42"/>
      <c r="Y48" s="42"/>
      <c r="Z48" s="13"/>
      <c r="AA48" s="13"/>
    </row>
    <row r="49" spans="1:25" ht="12.75" customHeight="1">
      <c r="A49" s="6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5"/>
      <c r="M49" s="15"/>
      <c r="N49" s="15"/>
      <c r="O49" s="15"/>
      <c r="P49" s="15"/>
      <c r="Q49" s="15"/>
      <c r="R49" s="15"/>
      <c r="S49" s="15"/>
      <c r="T49" s="15"/>
      <c r="U49" s="16"/>
      <c r="V49" s="16"/>
      <c r="W49" s="16"/>
      <c r="X49" s="16"/>
      <c r="Y49" s="16"/>
    </row>
    <row r="50" spans="1:25" ht="12.75">
      <c r="A50" s="6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5"/>
      <c r="M50" s="15"/>
      <c r="N50" s="15"/>
      <c r="O50" s="15"/>
      <c r="P50" s="15"/>
      <c r="Q50" s="15"/>
      <c r="R50" s="15"/>
      <c r="S50" s="15"/>
      <c r="T50" s="15"/>
      <c r="U50" s="16"/>
      <c r="V50" s="16"/>
      <c r="W50" s="16"/>
      <c r="X50" s="16"/>
      <c r="Y50" s="16"/>
    </row>
    <row r="51" spans="1:25" ht="12.75">
      <c r="A51" s="6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5"/>
      <c r="M51" s="15"/>
      <c r="N51" s="15"/>
      <c r="O51" s="15"/>
      <c r="P51" s="15"/>
      <c r="Q51" s="15"/>
      <c r="R51" s="15"/>
      <c r="S51" s="15"/>
      <c r="T51" s="15"/>
      <c r="U51" s="16"/>
      <c r="V51" s="16"/>
      <c r="W51" s="16"/>
      <c r="X51" s="16"/>
      <c r="Y51" s="16"/>
    </row>
    <row r="52" spans="1:25" ht="12.75">
      <c r="A52" s="6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5"/>
      <c r="M52" s="15"/>
      <c r="N52" s="15"/>
      <c r="O52" s="15"/>
      <c r="P52" s="15"/>
      <c r="Q52" s="15"/>
      <c r="R52" s="15"/>
      <c r="S52" s="15"/>
      <c r="T52" s="15"/>
      <c r="U52" s="16"/>
      <c r="V52" s="16"/>
      <c r="W52" s="16"/>
      <c r="X52" s="16"/>
      <c r="Y52" s="16"/>
    </row>
    <row r="53" spans="1:25" ht="12.75">
      <c r="A53" s="6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5"/>
      <c r="M53" s="15"/>
      <c r="N53" s="15"/>
      <c r="O53" s="15"/>
      <c r="P53" s="15"/>
      <c r="Q53" s="15"/>
      <c r="R53" s="15"/>
      <c r="S53" s="15"/>
      <c r="T53" s="15"/>
      <c r="U53" s="16"/>
      <c r="V53" s="16"/>
      <c r="W53" s="16"/>
      <c r="X53" s="16"/>
      <c r="Y53" s="16"/>
    </row>
    <row r="54" spans="1:25" ht="12.75">
      <c r="A54" s="6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5"/>
      <c r="M54" s="15"/>
      <c r="N54" s="15"/>
      <c r="O54" s="15"/>
      <c r="P54" s="15"/>
      <c r="Q54" s="15"/>
      <c r="R54" s="15"/>
      <c r="S54" s="15"/>
      <c r="T54" s="15"/>
      <c r="U54" s="16"/>
      <c r="V54" s="16"/>
      <c r="W54" s="16"/>
      <c r="X54" s="16"/>
      <c r="Y54" s="16"/>
    </row>
    <row r="55" spans="1:25" ht="12.75">
      <c r="A55" s="6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5"/>
      <c r="M55" s="15"/>
      <c r="N55" s="15"/>
      <c r="O55" s="15"/>
      <c r="P55" s="15"/>
      <c r="Q55" s="15"/>
      <c r="R55" s="15"/>
      <c r="S55" s="15"/>
      <c r="T55" s="15"/>
      <c r="U55" s="16"/>
      <c r="V55" s="16"/>
      <c r="W55" s="16"/>
      <c r="X55" s="16"/>
      <c r="Y55" s="16"/>
    </row>
    <row r="56" spans="1:25" ht="12.75">
      <c r="A56" s="6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5"/>
      <c r="M56" s="15"/>
      <c r="N56" s="15"/>
      <c r="O56" s="15"/>
      <c r="P56" s="15"/>
      <c r="Q56" s="15"/>
      <c r="R56" s="15"/>
      <c r="S56" s="15"/>
      <c r="T56" s="15"/>
      <c r="U56" s="16"/>
      <c r="V56" s="16"/>
      <c r="W56" s="16"/>
      <c r="X56" s="16"/>
      <c r="Y56" s="16"/>
    </row>
    <row r="57" spans="1:25" ht="12.75">
      <c r="A57" s="6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5"/>
      <c r="M57" s="15"/>
      <c r="N57" s="15"/>
      <c r="O57" s="15"/>
      <c r="P57" s="15"/>
      <c r="Q57" s="15"/>
      <c r="R57" s="15"/>
      <c r="S57" s="15"/>
      <c r="T57" s="15"/>
      <c r="U57" s="16"/>
      <c r="V57" s="16"/>
      <c r="W57" s="16"/>
      <c r="X57" s="16"/>
      <c r="Y57" s="16"/>
    </row>
    <row r="58" spans="1:25" ht="12.75">
      <c r="A58" s="6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5"/>
      <c r="M58" s="15"/>
      <c r="N58" s="15"/>
      <c r="O58" s="15"/>
      <c r="P58" s="15"/>
      <c r="Q58" s="15"/>
      <c r="R58" s="15"/>
      <c r="S58" s="15"/>
      <c r="T58" s="15"/>
      <c r="U58" s="16"/>
      <c r="V58" s="16"/>
      <c r="W58" s="16"/>
      <c r="X58" s="16"/>
      <c r="Y58" s="16"/>
    </row>
    <row r="59" spans="1:25" ht="12.75">
      <c r="A59" s="6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5"/>
      <c r="M59" s="15"/>
      <c r="N59" s="15"/>
      <c r="O59" s="15"/>
      <c r="P59" s="15"/>
      <c r="Q59" s="15"/>
      <c r="R59" s="15"/>
      <c r="S59" s="15"/>
      <c r="T59" s="15"/>
      <c r="U59" s="16"/>
      <c r="V59" s="16"/>
      <c r="W59" s="16"/>
      <c r="X59" s="16"/>
      <c r="Y59" s="16"/>
    </row>
    <row r="60" spans="1:25" ht="12.75">
      <c r="A60" s="6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5"/>
      <c r="M60" s="15"/>
      <c r="N60" s="15"/>
      <c r="O60" s="15"/>
      <c r="P60" s="15"/>
      <c r="Q60" s="15"/>
      <c r="R60" s="15"/>
      <c r="S60" s="15"/>
      <c r="T60" s="15"/>
      <c r="U60" s="16"/>
      <c r="V60" s="16"/>
      <c r="W60" s="16"/>
      <c r="X60" s="16"/>
      <c r="Y60" s="16"/>
    </row>
    <row r="61" spans="1:25" ht="12.75">
      <c r="A61" s="6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5"/>
      <c r="M61" s="15"/>
      <c r="N61" s="15"/>
      <c r="O61" s="15"/>
      <c r="P61" s="15"/>
      <c r="Q61" s="15"/>
      <c r="R61" s="15"/>
      <c r="S61" s="15"/>
      <c r="T61" s="15"/>
      <c r="U61" s="16"/>
      <c r="V61" s="16"/>
      <c r="W61" s="16"/>
      <c r="X61" s="16"/>
      <c r="Y61" s="16"/>
    </row>
    <row r="62" spans="1:25" ht="12.75">
      <c r="A62" s="6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5"/>
      <c r="M62" s="15"/>
      <c r="N62" s="15"/>
      <c r="O62" s="15"/>
      <c r="P62" s="15"/>
      <c r="Q62" s="15"/>
      <c r="R62" s="15"/>
      <c r="S62" s="15"/>
      <c r="T62" s="15"/>
      <c r="U62" s="16"/>
      <c r="V62" s="16"/>
      <c r="W62" s="16"/>
      <c r="X62" s="16"/>
      <c r="Y62" s="16"/>
    </row>
    <row r="63" spans="1:25" ht="12.75">
      <c r="A63" s="6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5"/>
      <c r="M63" s="15"/>
      <c r="N63" s="15"/>
      <c r="O63" s="15"/>
      <c r="P63" s="15"/>
      <c r="Q63" s="15"/>
      <c r="R63" s="15"/>
      <c r="S63" s="15"/>
      <c r="T63" s="15"/>
      <c r="U63" s="16"/>
      <c r="V63" s="16"/>
      <c r="W63" s="16"/>
      <c r="X63" s="16"/>
      <c r="Y63" s="16"/>
    </row>
    <row r="64" spans="1:25" ht="12.75">
      <c r="A64" s="6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5"/>
      <c r="M64" s="15"/>
      <c r="N64" s="15"/>
      <c r="O64" s="15"/>
      <c r="P64" s="15"/>
      <c r="Q64" s="15"/>
      <c r="R64" s="15"/>
      <c r="S64" s="15"/>
      <c r="T64" s="15"/>
      <c r="U64" s="16"/>
      <c r="V64" s="16"/>
      <c r="W64" s="16"/>
      <c r="X64" s="16"/>
      <c r="Y64" s="16"/>
    </row>
    <row r="65" spans="1:25" ht="12.75">
      <c r="A65" s="6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5"/>
      <c r="M65" s="15"/>
      <c r="N65" s="15"/>
      <c r="O65" s="15"/>
      <c r="P65" s="15"/>
      <c r="Q65" s="15"/>
      <c r="R65" s="15"/>
      <c r="S65" s="15"/>
      <c r="T65" s="15"/>
      <c r="U65" s="16"/>
      <c r="V65" s="16"/>
      <c r="W65" s="16"/>
      <c r="X65" s="16"/>
      <c r="Y65" s="16"/>
    </row>
    <row r="66" spans="1:25" ht="12.75">
      <c r="A66" s="6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5"/>
      <c r="M66" s="15"/>
      <c r="N66" s="15"/>
      <c r="O66" s="15"/>
      <c r="P66" s="15"/>
      <c r="Q66" s="15"/>
      <c r="R66" s="15"/>
      <c r="S66" s="15"/>
      <c r="T66" s="15"/>
      <c r="U66" s="16"/>
      <c r="V66" s="16"/>
      <c r="W66" s="16"/>
      <c r="X66" s="16"/>
      <c r="Y66" s="16"/>
    </row>
    <row r="67" spans="1:20" ht="12.75">
      <c r="A67" s="6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6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6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6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6"/>
      <c r="M70" s="6"/>
      <c r="N70" s="6"/>
      <c r="O70" s="6"/>
      <c r="P70" s="6"/>
      <c r="Q70" s="6"/>
      <c r="R70" s="6"/>
      <c r="S70" s="6"/>
      <c r="T70" s="6"/>
    </row>
    <row r="71" spans="1:20" ht="12.75">
      <c r="A71" s="6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6"/>
      <c r="M71" s="6"/>
      <c r="N71" s="6"/>
      <c r="O71" s="6"/>
      <c r="P71" s="6"/>
      <c r="Q71" s="6"/>
      <c r="R71" s="6"/>
      <c r="S71" s="6"/>
      <c r="T71" s="6"/>
    </row>
    <row r="72" spans="1:20" ht="12.75">
      <c r="A72" s="6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6"/>
      <c r="M72" s="6"/>
      <c r="N72" s="6"/>
      <c r="O72" s="6"/>
      <c r="P72" s="6"/>
      <c r="Q72" s="6"/>
      <c r="R72" s="6"/>
      <c r="S72" s="6"/>
      <c r="T72" s="6"/>
    </row>
    <row r="73" spans="1:20" ht="12.75">
      <c r="A73" s="6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6"/>
      <c r="M73" s="6"/>
      <c r="N73" s="6"/>
      <c r="O73" s="6"/>
      <c r="P73" s="6"/>
      <c r="Q73" s="6"/>
      <c r="R73" s="6"/>
      <c r="S73" s="6"/>
      <c r="T73" s="6"/>
    </row>
    <row r="74" spans="1:20" ht="12.75">
      <c r="A74" s="6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6"/>
      <c r="M74" s="6"/>
      <c r="N74" s="6"/>
      <c r="O74" s="6"/>
      <c r="P74" s="6"/>
      <c r="Q74" s="6"/>
      <c r="R74" s="6"/>
      <c r="S74" s="6"/>
      <c r="T74" s="6"/>
    </row>
    <row r="75" spans="1:20" ht="12.75">
      <c r="A75" s="6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6"/>
      <c r="M75" s="6"/>
      <c r="N75" s="6"/>
      <c r="O75" s="6"/>
      <c r="P75" s="6"/>
      <c r="Q75" s="6"/>
      <c r="R75" s="6"/>
      <c r="S75" s="6"/>
      <c r="T75" s="6"/>
    </row>
    <row r="76" spans="1:20" ht="12.75">
      <c r="A76" s="6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6"/>
      <c r="M76" s="6"/>
      <c r="N76" s="6"/>
      <c r="O76" s="6"/>
      <c r="P76" s="6"/>
      <c r="Q76" s="6"/>
      <c r="R76" s="6"/>
      <c r="S76" s="6"/>
      <c r="T76" s="6"/>
    </row>
    <row r="77" spans="1:20" ht="12.75">
      <c r="A77" s="6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6"/>
      <c r="M77" s="6"/>
      <c r="N77" s="6"/>
      <c r="O77" s="6"/>
      <c r="P77" s="6"/>
      <c r="Q77" s="6"/>
      <c r="R77" s="6"/>
      <c r="S77" s="6"/>
      <c r="T77" s="6"/>
    </row>
    <row r="78" spans="1:20" ht="12.75">
      <c r="A78" s="6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6"/>
      <c r="M78" s="6"/>
      <c r="N78" s="6"/>
      <c r="O78" s="6"/>
      <c r="P78" s="6"/>
      <c r="Q78" s="6"/>
      <c r="R78" s="6"/>
      <c r="S78" s="6"/>
      <c r="T78" s="6"/>
    </row>
    <row r="79" spans="1:20" ht="12.75">
      <c r="A79" s="6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6"/>
      <c r="M79" s="6"/>
      <c r="N79" s="6"/>
      <c r="O79" s="6"/>
      <c r="P79" s="6"/>
      <c r="Q79" s="6"/>
      <c r="R79" s="6"/>
      <c r="S79" s="6"/>
      <c r="T79" s="6"/>
    </row>
    <row r="80" spans="1:20" ht="12.75">
      <c r="A80" s="6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6"/>
      <c r="M80" s="6"/>
      <c r="N80" s="6"/>
      <c r="O80" s="6"/>
      <c r="P80" s="6"/>
      <c r="Q80" s="6"/>
      <c r="R80" s="6"/>
      <c r="S80" s="6"/>
      <c r="T80" s="6"/>
    </row>
    <row r="81" spans="1:20" ht="12.75">
      <c r="A81" s="6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6"/>
      <c r="M81" s="6"/>
      <c r="N81" s="6"/>
      <c r="O81" s="6"/>
      <c r="P81" s="6"/>
      <c r="Q81" s="6"/>
      <c r="R81" s="6"/>
      <c r="S81" s="6"/>
      <c r="T81" s="6"/>
    </row>
    <row r="82" spans="1:20" ht="12.75">
      <c r="A82" s="6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6"/>
      <c r="M82" s="6"/>
      <c r="N82" s="6"/>
      <c r="O82" s="6"/>
      <c r="P82" s="6"/>
      <c r="Q82" s="6"/>
      <c r="R82" s="6"/>
      <c r="S82" s="6"/>
      <c r="T82" s="6"/>
    </row>
    <row r="83" spans="1:20" ht="12.75">
      <c r="A83" s="6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6"/>
      <c r="M83" s="6"/>
      <c r="N83" s="6"/>
      <c r="O83" s="6"/>
      <c r="P83" s="6"/>
      <c r="Q83" s="6"/>
      <c r="R83" s="6"/>
      <c r="S83" s="6"/>
      <c r="T83" s="6"/>
    </row>
    <row r="84" spans="1:20" ht="12.75">
      <c r="A84" s="6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6"/>
      <c r="M84" s="6"/>
      <c r="N84" s="6"/>
      <c r="O84" s="6"/>
      <c r="P84" s="6"/>
      <c r="Q84" s="6"/>
      <c r="R84" s="6"/>
      <c r="S84" s="6"/>
      <c r="T84" s="6"/>
    </row>
    <row r="85" spans="1:20" ht="12.75">
      <c r="A85" s="6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6"/>
      <c r="M85" s="6"/>
      <c r="N85" s="6"/>
      <c r="O85" s="6"/>
      <c r="P85" s="6"/>
      <c r="Q85" s="6"/>
      <c r="R85" s="6"/>
      <c r="S85" s="6"/>
      <c r="T85" s="6"/>
    </row>
    <row r="86" spans="1:20" ht="12.75">
      <c r="A86" s="6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6"/>
      <c r="M86" s="6"/>
      <c r="N86" s="6"/>
      <c r="O86" s="6"/>
      <c r="P86" s="6"/>
      <c r="Q86" s="6"/>
      <c r="R86" s="6"/>
      <c r="S86" s="6"/>
      <c r="T86" s="6"/>
    </row>
    <row r="87" spans="1:20" ht="12.75">
      <c r="A87" s="6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6"/>
      <c r="M87" s="6"/>
      <c r="N87" s="6"/>
      <c r="O87" s="6"/>
      <c r="P87" s="6"/>
      <c r="Q87" s="6"/>
      <c r="R87" s="6"/>
      <c r="S87" s="6"/>
      <c r="T87" s="6"/>
    </row>
    <row r="88" spans="1:20" ht="12.75">
      <c r="A88" s="6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6"/>
      <c r="M88" s="6"/>
      <c r="N88" s="6"/>
      <c r="O88" s="6"/>
      <c r="P88" s="6"/>
      <c r="Q88" s="6"/>
      <c r="R88" s="6"/>
      <c r="S88" s="6"/>
      <c r="T88" s="6"/>
    </row>
    <row r="89" spans="1:20" ht="12.75">
      <c r="A89" s="6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6"/>
      <c r="M89" s="6"/>
      <c r="N89" s="6"/>
      <c r="O89" s="6"/>
      <c r="P89" s="6"/>
      <c r="Q89" s="6"/>
      <c r="R89" s="6"/>
      <c r="S89" s="6"/>
      <c r="T89" s="6"/>
    </row>
    <row r="90" spans="1:20" ht="12.75">
      <c r="A90" s="6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6"/>
      <c r="M90" s="6"/>
      <c r="N90" s="6"/>
      <c r="O90" s="6"/>
      <c r="P90" s="6"/>
      <c r="Q90" s="6"/>
      <c r="R90" s="6"/>
      <c r="S90" s="6"/>
      <c r="T90" s="6"/>
    </row>
    <row r="91" spans="1:20" ht="12.75">
      <c r="A91" s="6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6"/>
      <c r="M91" s="6"/>
      <c r="N91" s="6"/>
      <c r="O91" s="6"/>
      <c r="P91" s="6"/>
      <c r="Q91" s="6"/>
      <c r="R91" s="6"/>
      <c r="S91" s="6"/>
      <c r="T91" s="6"/>
    </row>
    <row r="92" spans="1:20" ht="12.75">
      <c r="A92" s="6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6"/>
      <c r="M92" s="6"/>
      <c r="N92" s="6"/>
      <c r="O92" s="6"/>
      <c r="P92" s="6"/>
      <c r="Q92" s="6"/>
      <c r="R92" s="6"/>
      <c r="S92" s="6"/>
      <c r="T92" s="6"/>
    </row>
    <row r="93" spans="1:20" ht="12.75">
      <c r="A93" s="6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6"/>
      <c r="M93" s="6"/>
      <c r="N93" s="6"/>
      <c r="O93" s="6"/>
      <c r="P93" s="6"/>
      <c r="Q93" s="6"/>
      <c r="R93" s="6"/>
      <c r="S93" s="6"/>
      <c r="T93" s="6"/>
    </row>
    <row r="94" spans="1:20" ht="12.75">
      <c r="A94" s="6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6"/>
      <c r="M94" s="6"/>
      <c r="N94" s="6"/>
      <c r="O94" s="6"/>
      <c r="P94" s="6"/>
      <c r="Q94" s="6"/>
      <c r="R94" s="6"/>
      <c r="S94" s="6"/>
      <c r="T94" s="6"/>
    </row>
    <row r="95" spans="1:20" ht="12.75">
      <c r="A95" s="6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6"/>
      <c r="M95" s="6"/>
      <c r="N95" s="6"/>
      <c r="O95" s="6"/>
      <c r="P95" s="6"/>
      <c r="Q95" s="6"/>
      <c r="R95" s="6"/>
      <c r="S95" s="6"/>
      <c r="T95" s="6"/>
    </row>
    <row r="96" spans="1:20" ht="12.75">
      <c r="A96" s="6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6"/>
      <c r="M96" s="6"/>
      <c r="N96" s="6"/>
      <c r="O96" s="6"/>
      <c r="P96" s="6"/>
      <c r="Q96" s="6"/>
      <c r="R96" s="6"/>
      <c r="S96" s="6"/>
      <c r="T96" s="6"/>
    </row>
    <row r="97" spans="1:20" ht="12.75">
      <c r="A97" s="6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6"/>
      <c r="M97" s="6"/>
      <c r="N97" s="6"/>
      <c r="O97" s="6"/>
      <c r="P97" s="6"/>
      <c r="Q97" s="6"/>
      <c r="R97" s="6"/>
      <c r="S97" s="6"/>
      <c r="T97" s="6"/>
    </row>
    <row r="98" spans="1:20" ht="12.75">
      <c r="A98" s="6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6"/>
      <c r="M98" s="6"/>
      <c r="N98" s="6"/>
      <c r="O98" s="6"/>
      <c r="P98" s="6"/>
      <c r="Q98" s="6"/>
      <c r="R98" s="6"/>
      <c r="S98" s="6"/>
      <c r="T98" s="6"/>
    </row>
    <row r="99" spans="1:20" ht="12.75">
      <c r="A99" s="6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6"/>
      <c r="M99" s="6"/>
      <c r="N99" s="6"/>
      <c r="O99" s="6"/>
      <c r="P99" s="6"/>
      <c r="Q99" s="6"/>
      <c r="R99" s="6"/>
      <c r="S99" s="6"/>
      <c r="T99" s="6"/>
    </row>
    <row r="100" spans="1:20" ht="12.75">
      <c r="A100" s="6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2.75">
      <c r="A101" s="6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2.75">
      <c r="A102" s="6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2.75">
      <c r="A103" s="6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2.75">
      <c r="A104" s="6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2.75">
      <c r="A105" s="6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2.75">
      <c r="A106" s="6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2.75">
      <c r="A107" s="6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2.75">
      <c r="A108" s="6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2.75">
      <c r="A109" s="6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2.75">
      <c r="A110" s="6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2.75">
      <c r="A111" s="6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2.75">
      <c r="A112" s="6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2.75">
      <c r="A113" s="6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2.75">
      <c r="A114" s="6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2.75">
      <c r="A115" s="6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2.75">
      <c r="A116" s="6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2.75">
      <c r="A117" s="6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2.75">
      <c r="A118" s="6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2.75">
      <c r="A119" s="6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2.75">
      <c r="A120" s="6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2.75">
      <c r="A121" s="6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2.75">
      <c r="A122" s="6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2.75">
      <c r="A123" s="6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2.75">
      <c r="A124" s="6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2.75">
      <c r="A125" s="6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2.75">
      <c r="A126" s="6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2.75">
      <c r="A127" s="6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2.75">
      <c r="A128" s="6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2.75">
      <c r="A129" s="6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2.75">
      <c r="A130" s="6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2.75">
      <c r="A131" s="6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2.75">
      <c r="A132" s="6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2.75">
      <c r="A133" s="6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2.75">
      <c r="A134" s="6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2.75">
      <c r="A135" s="6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2.75">
      <c r="A136" s="6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2.75">
      <c r="A137" s="6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2.75">
      <c r="A138" s="6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2.75">
      <c r="A139" s="6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2.75">
      <c r="A140" s="6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2.75">
      <c r="A141" s="6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2.75">
      <c r="A142" s="6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2.75">
      <c r="A143" s="6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2.75">
      <c r="A144" s="6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2.75">
      <c r="A145" s="6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2.75">
      <c r="A146" s="6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2.75">
      <c r="A147" s="6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2.75">
      <c r="A148" s="6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2.75">
      <c r="A149" s="6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2.75">
      <c r="A150" s="6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2.75">
      <c r="A151" s="6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2.75">
      <c r="A152" s="6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2.75">
      <c r="A153" s="6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2.75">
      <c r="A154" s="6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2.75">
      <c r="A155" s="6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2.75">
      <c r="A156" s="6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2.75">
      <c r="A157" s="6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2.75">
      <c r="A158" s="6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2.75">
      <c r="A159" s="6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2.75">
      <c r="A160" s="6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2.75">
      <c r="A161" s="6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2.75">
      <c r="A162" s="6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2.75">
      <c r="A163" s="6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2.75">
      <c r="A164" s="6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2.75">
      <c r="A165" s="6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2.75">
      <c r="A166" s="6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2.75">
      <c r="A167" s="6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2.75">
      <c r="A168" s="6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2.75">
      <c r="A169" s="6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2.75">
      <c r="A170" s="6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2.75">
      <c r="A171" s="6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2.75">
      <c r="A172" s="6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2.75">
      <c r="A173" s="6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2.75">
      <c r="A174" s="6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2.75">
      <c r="A175" s="6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2.75">
      <c r="A176" s="6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2.75">
      <c r="A177" s="6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2.75">
      <c r="A178" s="6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2.75">
      <c r="A179" s="6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2.75">
      <c r="A180" s="6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2.75">
      <c r="A181" s="6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2.75">
      <c r="A182" s="6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2.75">
      <c r="A183" s="6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2.75">
      <c r="A184" s="6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2.75">
      <c r="A185" s="6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2.75">
      <c r="A186" s="6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2.75">
      <c r="A187" s="6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2.75">
      <c r="A188" s="6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2.75">
      <c r="A189" s="6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2.75">
      <c r="A190" s="6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2.75">
      <c r="A191" s="6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2.75">
      <c r="A192" s="6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2.75">
      <c r="A193" s="6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2.75">
      <c r="A194" s="6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2.75">
      <c r="A195" s="6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2.75">
      <c r="A196" s="6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2.75">
      <c r="A197" s="6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2.75">
      <c r="A198" s="6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2.75">
      <c r="A199" s="6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2.75">
      <c r="A200" s="6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12.75">
      <c r="A201" s="6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6"/>
      <c r="M201" s="6"/>
      <c r="N201" s="6"/>
      <c r="O201" s="6"/>
      <c r="P201" s="6"/>
      <c r="Q201" s="6"/>
      <c r="R201" s="6"/>
      <c r="S201" s="6"/>
      <c r="T201" s="6"/>
    </row>
    <row r="202" spans="1:20" ht="12.75">
      <c r="A202" s="6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6"/>
      <c r="M202" s="6"/>
      <c r="N202" s="6"/>
      <c r="O202" s="6"/>
      <c r="P202" s="6"/>
      <c r="Q202" s="6"/>
      <c r="R202" s="6"/>
      <c r="S202" s="6"/>
      <c r="T202" s="6"/>
    </row>
    <row r="203" spans="1:20" ht="12.75">
      <c r="A203" s="6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6"/>
      <c r="M203" s="6"/>
      <c r="N203" s="6"/>
      <c r="O203" s="6"/>
      <c r="P203" s="6"/>
      <c r="Q203" s="6"/>
      <c r="R203" s="6"/>
      <c r="S203" s="6"/>
      <c r="T203" s="6"/>
    </row>
    <row r="204" spans="1:20" ht="12.75">
      <c r="A204" s="6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6"/>
      <c r="M204" s="6"/>
      <c r="N204" s="6"/>
      <c r="O204" s="6"/>
      <c r="P204" s="6"/>
      <c r="Q204" s="6"/>
      <c r="R204" s="6"/>
      <c r="S204" s="6"/>
      <c r="T204" s="6"/>
    </row>
    <row r="205" spans="1:20" ht="12.75">
      <c r="A205" s="6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6"/>
      <c r="M205" s="6"/>
      <c r="N205" s="6"/>
      <c r="O205" s="6"/>
      <c r="P205" s="6"/>
      <c r="Q205" s="6"/>
      <c r="R205" s="6"/>
      <c r="S205" s="6"/>
      <c r="T205" s="6"/>
    </row>
    <row r="206" spans="1:20" ht="12.75">
      <c r="A206" s="6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6"/>
      <c r="M206" s="6"/>
      <c r="N206" s="6"/>
      <c r="O206" s="6"/>
      <c r="P206" s="6"/>
      <c r="Q206" s="6"/>
      <c r="R206" s="6"/>
      <c r="S206" s="6"/>
      <c r="T206" s="6"/>
    </row>
    <row r="207" spans="1:20" ht="12.75">
      <c r="A207" s="6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6"/>
      <c r="M207" s="6"/>
      <c r="N207" s="6"/>
      <c r="O207" s="6"/>
      <c r="P207" s="6"/>
      <c r="Q207" s="6"/>
      <c r="R207" s="6"/>
      <c r="S207" s="6"/>
      <c r="T207" s="6"/>
    </row>
    <row r="208" spans="1:20" ht="12.75">
      <c r="A208" s="6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6"/>
      <c r="M208" s="6"/>
      <c r="N208" s="6"/>
      <c r="O208" s="6"/>
      <c r="P208" s="6"/>
      <c r="Q208" s="6"/>
      <c r="R208" s="6"/>
      <c r="S208" s="6"/>
      <c r="T208" s="6"/>
    </row>
    <row r="209" spans="1:20" ht="12.75">
      <c r="A209" s="6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6"/>
      <c r="M209" s="6"/>
      <c r="N209" s="6"/>
      <c r="O209" s="6"/>
      <c r="P209" s="6"/>
      <c r="Q209" s="6"/>
      <c r="R209" s="6"/>
      <c r="S209" s="6"/>
      <c r="T209" s="6"/>
    </row>
    <row r="210" spans="1:20" ht="12.75">
      <c r="A210" s="6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6"/>
      <c r="M210" s="6"/>
      <c r="N210" s="6"/>
      <c r="O210" s="6"/>
      <c r="P210" s="6"/>
      <c r="Q210" s="6"/>
      <c r="R210" s="6"/>
      <c r="S210" s="6"/>
      <c r="T210" s="6"/>
    </row>
    <row r="211" spans="1:20" ht="12.75">
      <c r="A211" s="6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6"/>
      <c r="M211" s="6"/>
      <c r="N211" s="6"/>
      <c r="O211" s="6"/>
      <c r="P211" s="6"/>
      <c r="Q211" s="6"/>
      <c r="R211" s="6"/>
      <c r="S211" s="6"/>
      <c r="T211" s="6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</sheetData>
  <mergeCells count="28">
    <mergeCell ref="B45:J45"/>
    <mergeCell ref="B17:K17"/>
    <mergeCell ref="B40:J40"/>
    <mergeCell ref="B41:J41"/>
    <mergeCell ref="B43:J43"/>
    <mergeCell ref="B44:J44"/>
    <mergeCell ref="B35:J35"/>
    <mergeCell ref="B36:J36"/>
    <mergeCell ref="B37:J37"/>
    <mergeCell ref="B39:J39"/>
    <mergeCell ref="B29:J29"/>
    <mergeCell ref="B31:J31"/>
    <mergeCell ref="B32:J32"/>
    <mergeCell ref="B33:J33"/>
    <mergeCell ref="B24:J24"/>
    <mergeCell ref="B25:J25"/>
    <mergeCell ref="B27:J27"/>
    <mergeCell ref="B28:J28"/>
    <mergeCell ref="B19:J19"/>
    <mergeCell ref="B20:J20"/>
    <mergeCell ref="B21:J21"/>
    <mergeCell ref="B23:J23"/>
    <mergeCell ref="A6:E6"/>
    <mergeCell ref="J11:L11"/>
    <mergeCell ref="A1:P1"/>
    <mergeCell ref="A2:P2"/>
    <mergeCell ref="A3:P3"/>
    <mergeCell ref="A4:P4"/>
  </mergeCells>
  <printOptions/>
  <pageMargins left="0.75" right="0.75" top="1" bottom="1" header="0" footer="0"/>
  <pageSetup horizontalDpi="600" verticalDpi="600" orientation="landscape" paperSize="124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61"/>
  <sheetViews>
    <sheetView tabSelected="1" workbookViewId="0" topLeftCell="N1">
      <selection activeCell="W11" sqref="W11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3" width="12.00390625" style="0" customWidth="1"/>
    <col min="14" max="14" width="16.421875" style="0" customWidth="1"/>
    <col min="15" max="15" width="14.8515625" style="0" customWidth="1"/>
    <col min="16" max="19" width="12.00390625" style="0" customWidth="1"/>
    <col min="20" max="20" width="16.421875" style="0" customWidth="1"/>
    <col min="21" max="25" width="12.00390625" style="0" customWidth="1"/>
    <col min="26" max="16384" width="2.7109375" style="0" customWidth="1"/>
  </cols>
  <sheetData>
    <row r="1" spans="1:16" s="3" customFormat="1" ht="12.7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s="3" customFormat="1" ht="12.75" customHeight="1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s="3" customFormat="1" ht="12.75" customHeight="1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6" s="3" customFormat="1" ht="12.75" customHeight="1">
      <c r="A4" s="128" t="s">
        <v>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="3" customFormat="1" ht="12"/>
    <row r="6" spans="1:20" s="3" customFormat="1" ht="12.75" customHeight="1">
      <c r="A6" s="129" t="s">
        <v>4</v>
      </c>
      <c r="B6" s="130"/>
      <c r="C6" s="130"/>
      <c r="D6" s="130"/>
      <c r="E6" s="131"/>
      <c r="F6" s="19"/>
      <c r="G6" s="20"/>
      <c r="H6" s="20"/>
      <c r="I6" s="21"/>
      <c r="J6" s="75" t="s">
        <v>211</v>
      </c>
      <c r="K6" s="22"/>
      <c r="L6" s="22"/>
      <c r="M6" s="21"/>
      <c r="N6" s="21"/>
      <c r="O6" s="21"/>
      <c r="P6" s="21"/>
      <c r="Q6" s="21"/>
      <c r="R6" s="21"/>
      <c r="S6" s="21"/>
      <c r="T6" s="21"/>
    </row>
    <row r="7" spans="1:20" s="3" customFormat="1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s="3" customFormat="1" ht="12">
      <c r="A8" s="21" t="s">
        <v>73</v>
      </c>
      <c r="B8" s="76" t="s">
        <v>5</v>
      </c>
      <c r="C8" s="77"/>
      <c r="D8" s="77"/>
      <c r="E8" s="77"/>
      <c r="F8" s="77"/>
      <c r="G8" s="77"/>
      <c r="H8" s="77"/>
      <c r="I8" s="77"/>
      <c r="J8" s="77" t="s">
        <v>175</v>
      </c>
      <c r="K8" s="77"/>
      <c r="L8" s="77"/>
      <c r="M8" s="77"/>
      <c r="N8" s="77"/>
      <c r="O8" s="77"/>
      <c r="P8" s="77"/>
      <c r="Q8" s="78"/>
      <c r="R8" s="21"/>
      <c r="S8" s="21"/>
      <c r="T8" s="21"/>
    </row>
    <row r="9" spans="1:20" s="24" customFormat="1" ht="12">
      <c r="A9" s="23"/>
      <c r="B9" s="79" t="s">
        <v>124</v>
      </c>
      <c r="C9" s="80"/>
      <c r="D9" s="80"/>
      <c r="E9" s="80"/>
      <c r="F9" s="80"/>
      <c r="G9" s="80"/>
      <c r="H9" s="80"/>
      <c r="I9" s="80"/>
      <c r="J9" s="80" t="s">
        <v>136</v>
      </c>
      <c r="K9" s="80"/>
      <c r="L9" s="80"/>
      <c r="M9" s="80"/>
      <c r="N9" s="80"/>
      <c r="O9" s="80"/>
      <c r="P9" s="80"/>
      <c r="Q9" s="81"/>
      <c r="R9" s="23"/>
      <c r="S9" s="23"/>
      <c r="T9" s="23"/>
    </row>
    <row r="10" spans="1:20" s="3" customFormat="1" ht="12">
      <c r="A10" s="21"/>
      <c r="B10" s="82" t="s">
        <v>6</v>
      </c>
      <c r="C10" s="83"/>
      <c r="D10" s="83"/>
      <c r="E10" s="83"/>
      <c r="F10" s="83"/>
      <c r="G10" s="83"/>
      <c r="H10" s="83"/>
      <c r="I10" s="83"/>
      <c r="J10" s="83" t="s">
        <v>195</v>
      </c>
      <c r="K10" s="83"/>
      <c r="L10" s="83"/>
      <c r="M10" s="83"/>
      <c r="N10" s="83"/>
      <c r="O10" s="83"/>
      <c r="P10" s="83"/>
      <c r="Q10" s="84"/>
      <c r="R10" s="21"/>
      <c r="S10" s="21"/>
      <c r="T10" s="21"/>
    </row>
    <row r="11" spans="1:20" s="3" customFormat="1" ht="12">
      <c r="A11" s="21"/>
      <c r="B11" s="82" t="s">
        <v>126</v>
      </c>
      <c r="C11" s="83"/>
      <c r="D11" s="83"/>
      <c r="E11" s="83"/>
      <c r="F11" s="83"/>
      <c r="G11" s="83"/>
      <c r="H11" s="83"/>
      <c r="I11" s="83"/>
      <c r="J11" s="119" t="s">
        <v>127</v>
      </c>
      <c r="K11" s="119"/>
      <c r="L11" s="119"/>
      <c r="M11" s="83"/>
      <c r="N11" s="83"/>
      <c r="O11" s="83"/>
      <c r="P11" s="83"/>
      <c r="Q11" s="84"/>
      <c r="R11" s="21"/>
      <c r="S11" s="21"/>
      <c r="T11" s="21"/>
    </row>
    <row r="12" spans="1:20" s="3" customFormat="1" ht="12">
      <c r="A12" s="21"/>
      <c r="B12" s="82" t="s">
        <v>7</v>
      </c>
      <c r="C12" s="83"/>
      <c r="D12" s="83"/>
      <c r="E12" s="83"/>
      <c r="F12" s="83"/>
      <c r="G12" s="83"/>
      <c r="H12" s="83"/>
      <c r="I12" s="83"/>
      <c r="J12" s="83" t="s">
        <v>176</v>
      </c>
      <c r="K12" s="83"/>
      <c r="L12" s="83"/>
      <c r="M12" s="83"/>
      <c r="N12" s="83"/>
      <c r="O12" s="83"/>
      <c r="P12" s="83"/>
      <c r="Q12" s="84"/>
      <c r="R12" s="21"/>
      <c r="S12" s="21"/>
      <c r="T12" s="21"/>
    </row>
    <row r="13" spans="1:20" s="3" customFormat="1" ht="12">
      <c r="A13" s="21"/>
      <c r="B13" s="85" t="s">
        <v>8</v>
      </c>
      <c r="C13" s="86"/>
      <c r="D13" s="86"/>
      <c r="E13" s="86"/>
      <c r="F13" s="86"/>
      <c r="G13" s="86"/>
      <c r="H13" s="86"/>
      <c r="I13" s="86"/>
      <c r="J13" s="86" t="s">
        <v>129</v>
      </c>
      <c r="K13" s="86"/>
      <c r="L13" s="86"/>
      <c r="M13" s="86"/>
      <c r="N13" s="86"/>
      <c r="O13" s="86"/>
      <c r="P13" s="86"/>
      <c r="Q13" s="87"/>
      <c r="R13" s="21"/>
      <c r="S13" s="21"/>
      <c r="T13" s="21"/>
    </row>
    <row r="14" spans="1:20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25"/>
    </row>
    <row r="15" spans="1:20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6" ht="36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72" t="s">
        <v>196</v>
      </c>
      <c r="M16" s="72" t="s">
        <v>212</v>
      </c>
      <c r="N16" s="72" t="s">
        <v>213</v>
      </c>
      <c r="O16" s="72" t="s">
        <v>214</v>
      </c>
      <c r="P16" s="72" t="s">
        <v>215</v>
      </c>
      <c r="Q16" s="72" t="s">
        <v>197</v>
      </c>
      <c r="R16" s="72" t="s">
        <v>198</v>
      </c>
      <c r="S16" s="72" t="s">
        <v>199</v>
      </c>
      <c r="T16" s="73" t="s">
        <v>208</v>
      </c>
      <c r="U16" s="13"/>
      <c r="V16" s="13"/>
      <c r="W16" s="13"/>
      <c r="X16" s="13"/>
      <c r="Y16" s="13"/>
      <c r="Z16" s="13"/>
    </row>
    <row r="17" spans="2:26" ht="12.75" customHeight="1">
      <c r="B17" s="125" t="s">
        <v>9</v>
      </c>
      <c r="C17" s="126"/>
      <c r="D17" s="126"/>
      <c r="E17" s="126"/>
      <c r="F17" s="126"/>
      <c r="G17" s="126"/>
      <c r="H17" s="126"/>
      <c r="I17" s="126"/>
      <c r="J17" s="126"/>
      <c r="K17" s="127"/>
      <c r="L17" s="74" t="s">
        <v>200</v>
      </c>
      <c r="M17" s="74" t="s">
        <v>201</v>
      </c>
      <c r="N17" s="74" t="s">
        <v>202</v>
      </c>
      <c r="O17" s="74" t="s">
        <v>203</v>
      </c>
      <c r="P17" s="74" t="s">
        <v>204</v>
      </c>
      <c r="Q17" s="74" t="s">
        <v>205</v>
      </c>
      <c r="R17" s="74" t="s">
        <v>206</v>
      </c>
      <c r="S17" s="74" t="s">
        <v>207</v>
      </c>
      <c r="T17" s="74" t="s">
        <v>216</v>
      </c>
      <c r="U17" s="33"/>
      <c r="V17" s="33"/>
      <c r="W17" s="33"/>
      <c r="X17" s="32"/>
      <c r="Y17" s="34"/>
      <c r="Z17" s="13"/>
    </row>
    <row r="18" spans="1:26" ht="12.75" customHeight="1">
      <c r="A18" s="6"/>
      <c r="B18" s="29"/>
      <c r="C18" s="13"/>
      <c r="D18" s="13"/>
      <c r="E18" s="13"/>
      <c r="F18" s="13"/>
      <c r="G18" s="13"/>
      <c r="H18" s="13"/>
      <c r="I18" s="13"/>
      <c r="J18" s="13"/>
      <c r="K18" s="13"/>
      <c r="L18" s="30"/>
      <c r="M18" s="30"/>
      <c r="N18" s="30"/>
      <c r="O18" s="30"/>
      <c r="P18" s="30"/>
      <c r="Q18" s="30"/>
      <c r="R18" s="30"/>
      <c r="S18" s="30"/>
      <c r="T18" s="52"/>
      <c r="U18" s="35"/>
      <c r="V18" s="35"/>
      <c r="W18" s="35"/>
      <c r="X18" s="35"/>
      <c r="Y18" s="35"/>
      <c r="Z18" s="13"/>
    </row>
    <row r="19" spans="1:26" ht="12.75" customHeight="1">
      <c r="A19" s="6"/>
      <c r="B19" s="120" t="s">
        <v>177</v>
      </c>
      <c r="C19" s="120"/>
      <c r="D19" s="120"/>
      <c r="E19" s="120"/>
      <c r="F19" s="120"/>
      <c r="G19" s="120"/>
      <c r="H19" s="120"/>
      <c r="I19" s="120"/>
      <c r="J19" s="121"/>
      <c r="K19" s="54"/>
      <c r="L19" s="55"/>
      <c r="M19" s="55"/>
      <c r="N19" s="55"/>
      <c r="O19" s="55"/>
      <c r="P19" s="55"/>
      <c r="Q19" s="55"/>
      <c r="R19" s="55"/>
      <c r="S19" s="55"/>
      <c r="T19" s="56"/>
      <c r="U19" s="35"/>
      <c r="V19" s="35"/>
      <c r="W19" s="35"/>
      <c r="X19" s="35"/>
      <c r="Y19" s="45"/>
      <c r="Z19" s="13"/>
    </row>
    <row r="20" spans="1:26" s="8" customFormat="1" ht="12.75">
      <c r="A20" s="7"/>
      <c r="B20" s="122" t="s">
        <v>139</v>
      </c>
      <c r="C20" s="122"/>
      <c r="D20" s="122"/>
      <c r="E20" s="122"/>
      <c r="F20" s="122"/>
      <c r="G20" s="122"/>
      <c r="H20" s="122"/>
      <c r="I20" s="122"/>
      <c r="J20" s="122"/>
      <c r="K20" s="57" t="s">
        <v>178</v>
      </c>
      <c r="L20" s="58">
        <v>7</v>
      </c>
      <c r="M20" s="58">
        <v>5</v>
      </c>
      <c r="N20" s="58">
        <v>12</v>
      </c>
      <c r="O20" s="58">
        <v>2</v>
      </c>
      <c r="P20" s="58">
        <v>6</v>
      </c>
      <c r="Q20" s="58">
        <v>5</v>
      </c>
      <c r="R20" s="58">
        <v>22</v>
      </c>
      <c r="S20" s="58">
        <v>3</v>
      </c>
      <c r="T20" s="58">
        <f>SUM(L20:S20)</f>
        <v>62</v>
      </c>
      <c r="U20" s="36"/>
      <c r="V20" s="36"/>
      <c r="W20" s="36"/>
      <c r="X20" s="36"/>
      <c r="Y20" s="36"/>
      <c r="Z20" s="46"/>
    </row>
    <row r="21" spans="1:26" s="8" customFormat="1" ht="12.75">
      <c r="A21" s="7"/>
      <c r="B21" s="122" t="s">
        <v>179</v>
      </c>
      <c r="C21" s="122"/>
      <c r="D21" s="122"/>
      <c r="E21" s="122"/>
      <c r="F21" s="122"/>
      <c r="G21" s="122"/>
      <c r="H21" s="122"/>
      <c r="I21" s="122"/>
      <c r="J21" s="122"/>
      <c r="K21" s="57" t="s">
        <v>180</v>
      </c>
      <c r="L21" s="58">
        <v>48</v>
      </c>
      <c r="M21" s="58">
        <v>26</v>
      </c>
      <c r="N21" s="58">
        <v>45</v>
      </c>
      <c r="O21" s="58">
        <v>10</v>
      </c>
      <c r="P21" s="58">
        <v>33</v>
      </c>
      <c r="Q21" s="58">
        <v>49</v>
      </c>
      <c r="R21" s="58">
        <v>85</v>
      </c>
      <c r="S21" s="58">
        <v>8</v>
      </c>
      <c r="T21" s="58">
        <f>SUM(L21:S21)</f>
        <v>304</v>
      </c>
      <c r="U21" s="36"/>
      <c r="V21" s="36"/>
      <c r="W21" s="36"/>
      <c r="X21" s="36"/>
      <c r="Y21" s="36"/>
      <c r="Z21" s="46"/>
    </row>
    <row r="22" spans="1:26" s="8" customFormat="1" ht="12.75">
      <c r="A22" s="7"/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1"/>
      <c r="M22" s="61"/>
      <c r="N22" s="61"/>
      <c r="O22" s="61"/>
      <c r="P22" s="61"/>
      <c r="Q22" s="61"/>
      <c r="R22" s="61"/>
      <c r="S22" s="61"/>
      <c r="T22" s="62"/>
      <c r="U22" s="38"/>
      <c r="V22" s="38"/>
      <c r="W22" s="38"/>
      <c r="X22" s="38"/>
      <c r="Y22" s="47"/>
      <c r="Z22" s="46"/>
    </row>
    <row r="23" spans="1:26" s="8" customFormat="1" ht="12.75">
      <c r="A23" s="7"/>
      <c r="B23" s="120" t="s">
        <v>181</v>
      </c>
      <c r="C23" s="120"/>
      <c r="D23" s="120"/>
      <c r="E23" s="120"/>
      <c r="F23" s="120"/>
      <c r="G23" s="120"/>
      <c r="H23" s="120"/>
      <c r="I23" s="120"/>
      <c r="J23" s="121"/>
      <c r="K23" s="54"/>
      <c r="L23" s="63"/>
      <c r="M23" s="63"/>
      <c r="N23" s="63"/>
      <c r="O23" s="63"/>
      <c r="P23" s="63"/>
      <c r="Q23" s="63"/>
      <c r="R23" s="63"/>
      <c r="S23" s="63"/>
      <c r="T23" s="64"/>
      <c r="U23" s="38"/>
      <c r="V23" s="38"/>
      <c r="W23" s="38"/>
      <c r="X23" s="38"/>
      <c r="Y23" s="47"/>
      <c r="Z23" s="46"/>
    </row>
    <row r="24" spans="1:26" s="8" customFormat="1" ht="12.75">
      <c r="A24" s="7"/>
      <c r="B24" s="122" t="s">
        <v>139</v>
      </c>
      <c r="C24" s="122"/>
      <c r="D24" s="122"/>
      <c r="E24" s="122"/>
      <c r="F24" s="122"/>
      <c r="G24" s="122"/>
      <c r="H24" s="122"/>
      <c r="I24" s="122"/>
      <c r="J24" s="122"/>
      <c r="K24" s="57" t="s">
        <v>182</v>
      </c>
      <c r="L24" s="58">
        <v>5</v>
      </c>
      <c r="M24" s="58">
        <v>31</v>
      </c>
      <c r="N24" s="58">
        <v>19</v>
      </c>
      <c r="O24" s="58">
        <v>2</v>
      </c>
      <c r="P24" s="58">
        <v>2</v>
      </c>
      <c r="Q24" s="58">
        <v>17</v>
      </c>
      <c r="R24" s="58">
        <v>20</v>
      </c>
      <c r="S24" s="58">
        <v>0</v>
      </c>
      <c r="T24" s="58">
        <f>SUM(L24:S24)</f>
        <v>96</v>
      </c>
      <c r="U24" s="36"/>
      <c r="V24" s="36"/>
      <c r="W24" s="36"/>
      <c r="X24" s="36"/>
      <c r="Y24" s="36"/>
      <c r="Z24" s="46"/>
    </row>
    <row r="25" spans="1:26" s="8" customFormat="1" ht="12.75">
      <c r="A25" s="7"/>
      <c r="B25" s="122" t="s">
        <v>183</v>
      </c>
      <c r="C25" s="122"/>
      <c r="D25" s="122"/>
      <c r="E25" s="122"/>
      <c r="F25" s="122"/>
      <c r="G25" s="122"/>
      <c r="H25" s="122"/>
      <c r="I25" s="122"/>
      <c r="J25" s="122"/>
      <c r="K25" s="57" t="s">
        <v>184</v>
      </c>
      <c r="L25" s="58">
        <v>8</v>
      </c>
      <c r="M25" s="58">
        <v>66</v>
      </c>
      <c r="N25" s="58">
        <v>22</v>
      </c>
      <c r="O25" s="58">
        <v>3</v>
      </c>
      <c r="P25" s="58">
        <v>2</v>
      </c>
      <c r="Q25" s="58">
        <v>22</v>
      </c>
      <c r="R25" s="58">
        <v>40</v>
      </c>
      <c r="S25" s="58">
        <v>0</v>
      </c>
      <c r="T25" s="58">
        <f>SUM(L25:S25)</f>
        <v>163</v>
      </c>
      <c r="U25" s="36"/>
      <c r="V25" s="36"/>
      <c r="W25" s="36"/>
      <c r="X25" s="36"/>
      <c r="Y25" s="36"/>
      <c r="Z25" s="46"/>
    </row>
    <row r="26" spans="1:26" ht="12.75">
      <c r="A26" s="6"/>
      <c r="B26" s="59"/>
      <c r="C26" s="65"/>
      <c r="D26" s="65"/>
      <c r="E26" s="65"/>
      <c r="F26" s="65"/>
      <c r="G26" s="65"/>
      <c r="H26" s="65"/>
      <c r="I26" s="65"/>
      <c r="J26" s="65"/>
      <c r="K26" s="65"/>
      <c r="L26" s="61"/>
      <c r="M26" s="61"/>
      <c r="N26" s="61"/>
      <c r="O26" s="61"/>
      <c r="P26" s="61"/>
      <c r="Q26" s="61"/>
      <c r="R26" s="61"/>
      <c r="S26" s="61"/>
      <c r="T26" s="62"/>
      <c r="U26" s="38"/>
      <c r="V26" s="38"/>
      <c r="W26" s="38"/>
      <c r="X26" s="36"/>
      <c r="Y26" s="47"/>
      <c r="Z26" s="48"/>
    </row>
    <row r="27" spans="1:26" ht="12.75">
      <c r="A27" s="6"/>
      <c r="B27" s="120" t="s">
        <v>185</v>
      </c>
      <c r="C27" s="120"/>
      <c r="D27" s="120"/>
      <c r="E27" s="120"/>
      <c r="F27" s="120"/>
      <c r="G27" s="120"/>
      <c r="H27" s="120"/>
      <c r="I27" s="120"/>
      <c r="J27" s="121"/>
      <c r="K27" s="54"/>
      <c r="L27" s="63"/>
      <c r="M27" s="63"/>
      <c r="N27" s="63"/>
      <c r="O27" s="63"/>
      <c r="P27" s="63"/>
      <c r="Q27" s="63"/>
      <c r="R27" s="63"/>
      <c r="S27" s="63"/>
      <c r="T27" s="64"/>
      <c r="U27" s="38"/>
      <c r="V27" s="38"/>
      <c r="W27" s="38"/>
      <c r="X27" s="38"/>
      <c r="Y27" s="47"/>
      <c r="Z27" s="48"/>
    </row>
    <row r="28" spans="1:26" ht="12.75">
      <c r="A28" s="6"/>
      <c r="B28" s="122" t="s">
        <v>139</v>
      </c>
      <c r="C28" s="122"/>
      <c r="D28" s="122"/>
      <c r="E28" s="122"/>
      <c r="F28" s="122"/>
      <c r="G28" s="122"/>
      <c r="H28" s="122"/>
      <c r="I28" s="122"/>
      <c r="J28" s="122"/>
      <c r="K28" s="57" t="s">
        <v>186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f>SUM(L28:S28)</f>
        <v>0</v>
      </c>
      <c r="U28" s="36"/>
      <c r="V28" s="36"/>
      <c r="W28" s="36"/>
      <c r="X28" s="36"/>
      <c r="Y28" s="36"/>
      <c r="Z28" s="48"/>
    </row>
    <row r="29" spans="1:26" ht="12.75">
      <c r="A29" s="6"/>
      <c r="B29" s="122" t="s">
        <v>187</v>
      </c>
      <c r="C29" s="122"/>
      <c r="D29" s="122"/>
      <c r="E29" s="122"/>
      <c r="F29" s="122"/>
      <c r="G29" s="122"/>
      <c r="H29" s="122"/>
      <c r="I29" s="122"/>
      <c r="J29" s="122"/>
      <c r="K29" s="57" t="s">
        <v>188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f>SUM(L29:S29)</f>
        <v>0</v>
      </c>
      <c r="U29" s="36"/>
      <c r="V29" s="36"/>
      <c r="W29" s="36"/>
      <c r="X29" s="36"/>
      <c r="Y29" s="36"/>
      <c r="Z29" s="48"/>
    </row>
    <row r="30" spans="1:26" ht="12.75">
      <c r="A30" s="6"/>
      <c r="B30" s="138"/>
      <c r="C30" s="139"/>
      <c r="D30" s="139"/>
      <c r="E30" s="139"/>
      <c r="F30" s="139"/>
      <c r="G30" s="139"/>
      <c r="H30" s="139"/>
      <c r="I30" s="139"/>
      <c r="J30" s="139"/>
      <c r="K30" s="105"/>
      <c r="L30" s="106"/>
      <c r="M30" s="106"/>
      <c r="N30" s="107"/>
      <c r="O30" s="106"/>
      <c r="P30" s="106"/>
      <c r="Q30" s="106"/>
      <c r="R30" s="106"/>
      <c r="S30" s="106"/>
      <c r="T30" s="108"/>
      <c r="U30" s="49"/>
      <c r="V30" s="50"/>
      <c r="W30" s="50"/>
      <c r="X30" s="49"/>
      <c r="Y30" s="51"/>
      <c r="Z30" s="13"/>
    </row>
    <row r="31" spans="1:26" ht="13.5" customHeight="1">
      <c r="A31" s="6"/>
      <c r="B31" s="124" t="s">
        <v>136</v>
      </c>
      <c r="C31" s="124"/>
      <c r="D31" s="124"/>
      <c r="E31" s="124"/>
      <c r="F31" s="124"/>
      <c r="G31" s="124"/>
      <c r="H31" s="124"/>
      <c r="I31" s="124"/>
      <c r="J31" s="124"/>
      <c r="K31" s="68"/>
      <c r="L31" s="109"/>
      <c r="M31" s="110"/>
      <c r="N31" s="110"/>
      <c r="O31" s="110"/>
      <c r="P31" s="110"/>
      <c r="Q31" s="110"/>
      <c r="R31" s="110"/>
      <c r="S31" s="110"/>
      <c r="T31" s="111"/>
      <c r="U31" s="40"/>
      <c r="V31" s="40"/>
      <c r="W31" s="40"/>
      <c r="X31" s="40"/>
      <c r="Y31" s="40"/>
      <c r="Z31" s="13"/>
    </row>
    <row r="32" spans="1:26" ht="12.75" customHeight="1">
      <c r="A32" s="6"/>
      <c r="B32" s="123" t="s">
        <v>189</v>
      </c>
      <c r="C32" s="123"/>
      <c r="D32" s="123"/>
      <c r="E32" s="123"/>
      <c r="F32" s="123"/>
      <c r="G32" s="123"/>
      <c r="H32" s="123"/>
      <c r="I32" s="123"/>
      <c r="J32" s="123"/>
      <c r="K32" s="57" t="s">
        <v>190</v>
      </c>
      <c r="L32" s="112">
        <f>L20+L24</f>
        <v>12</v>
      </c>
      <c r="M32" s="112">
        <f aca="true" t="shared" si="0" ref="M32:T32">M20+M24</f>
        <v>36</v>
      </c>
      <c r="N32" s="112">
        <f t="shared" si="0"/>
        <v>31</v>
      </c>
      <c r="O32" s="112">
        <f t="shared" si="0"/>
        <v>4</v>
      </c>
      <c r="P32" s="112">
        <f t="shared" si="0"/>
        <v>8</v>
      </c>
      <c r="Q32" s="112">
        <f t="shared" si="0"/>
        <v>22</v>
      </c>
      <c r="R32" s="112">
        <f t="shared" si="0"/>
        <v>42</v>
      </c>
      <c r="S32" s="112">
        <f t="shared" si="0"/>
        <v>3</v>
      </c>
      <c r="T32" s="112">
        <f t="shared" si="0"/>
        <v>158</v>
      </c>
      <c r="U32" s="37"/>
      <c r="V32" s="37"/>
      <c r="W32" s="37"/>
      <c r="X32" s="37"/>
      <c r="Y32" s="37"/>
      <c r="Z32" s="13"/>
    </row>
    <row r="33" spans="1:26" ht="13.5" customHeight="1">
      <c r="A33" s="6"/>
      <c r="B33" s="123" t="s">
        <v>191</v>
      </c>
      <c r="C33" s="123"/>
      <c r="D33" s="123"/>
      <c r="E33" s="123"/>
      <c r="F33" s="123"/>
      <c r="G33" s="123"/>
      <c r="H33" s="123"/>
      <c r="I33" s="123"/>
      <c r="J33" s="123"/>
      <c r="K33" s="57" t="s">
        <v>192</v>
      </c>
      <c r="L33" s="112">
        <f>L21+L25</f>
        <v>56</v>
      </c>
      <c r="M33" s="112">
        <f aca="true" t="shared" si="1" ref="M33:T33">M21+M25</f>
        <v>92</v>
      </c>
      <c r="N33" s="112">
        <f t="shared" si="1"/>
        <v>67</v>
      </c>
      <c r="O33" s="112">
        <f t="shared" si="1"/>
        <v>13</v>
      </c>
      <c r="P33" s="112">
        <f t="shared" si="1"/>
        <v>35</v>
      </c>
      <c r="Q33" s="112">
        <f t="shared" si="1"/>
        <v>71</v>
      </c>
      <c r="R33" s="112">
        <f t="shared" si="1"/>
        <v>125</v>
      </c>
      <c r="S33" s="112">
        <f t="shared" si="1"/>
        <v>8</v>
      </c>
      <c r="T33" s="112">
        <f t="shared" si="1"/>
        <v>467</v>
      </c>
      <c r="U33" s="37"/>
      <c r="V33" s="37"/>
      <c r="W33" s="37"/>
      <c r="X33" s="37"/>
      <c r="Y33" s="37"/>
      <c r="Z33" s="13"/>
    </row>
    <row r="34" spans="21:26" ht="12.75">
      <c r="U34" s="13"/>
      <c r="V34" s="13"/>
      <c r="W34" s="13"/>
      <c r="X34" s="13"/>
      <c r="Y34" s="13"/>
      <c r="Z34" s="13"/>
    </row>
    <row r="35" spans="1:26" ht="12.75" customHeight="1">
      <c r="A35" s="6"/>
      <c r="B35" s="17" t="s">
        <v>193</v>
      </c>
      <c r="C35" s="13"/>
      <c r="D35" s="13"/>
      <c r="E35" s="13"/>
      <c r="F35" s="13"/>
      <c r="G35" s="13"/>
      <c r="H35" s="13"/>
      <c r="I35" s="13"/>
      <c r="J35" s="13"/>
      <c r="K35" s="13"/>
      <c r="L35" s="15"/>
      <c r="M35" s="15"/>
      <c r="N35" s="15"/>
      <c r="O35" s="15"/>
      <c r="P35" s="15"/>
      <c r="Q35" s="15"/>
      <c r="R35" s="15"/>
      <c r="S35" s="15"/>
      <c r="T35" s="15"/>
      <c r="U35" s="42"/>
      <c r="V35" s="42"/>
      <c r="W35" s="42"/>
      <c r="X35" s="42"/>
      <c r="Y35" s="42"/>
      <c r="Z35" s="13"/>
    </row>
    <row r="36" spans="1:26" ht="12.75" customHeight="1">
      <c r="A36" s="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5"/>
      <c r="M36" s="15"/>
      <c r="N36" s="15"/>
      <c r="O36" s="15"/>
      <c r="P36" s="15"/>
      <c r="Q36" s="15"/>
      <c r="R36" s="15"/>
      <c r="S36" s="15"/>
      <c r="T36" s="15"/>
      <c r="U36" s="42"/>
      <c r="V36" s="42"/>
      <c r="W36" s="42"/>
      <c r="X36" s="42"/>
      <c r="Y36" s="42"/>
      <c r="Z36" s="13"/>
    </row>
    <row r="37" spans="1:26" ht="12.75" customHeight="1">
      <c r="A37" s="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5"/>
      <c r="M37" s="15"/>
      <c r="N37" s="15"/>
      <c r="O37" s="15"/>
      <c r="P37" s="15"/>
      <c r="Q37" s="15"/>
      <c r="R37" s="15"/>
      <c r="S37" s="15"/>
      <c r="T37" s="15"/>
      <c r="U37" s="42"/>
      <c r="V37" s="42"/>
      <c r="W37" s="42"/>
      <c r="X37" s="42"/>
      <c r="Y37" s="42"/>
      <c r="Z37" s="13"/>
    </row>
    <row r="38" spans="1:25" ht="12.75">
      <c r="A38" s="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5"/>
      <c r="M38" s="15"/>
      <c r="N38" s="15"/>
      <c r="O38" s="15"/>
      <c r="P38" s="15"/>
      <c r="Q38" s="15"/>
      <c r="R38" s="15"/>
      <c r="S38" s="15"/>
      <c r="T38" s="15"/>
      <c r="U38" s="16"/>
      <c r="V38" s="16"/>
      <c r="W38" s="16"/>
      <c r="X38" s="16"/>
      <c r="Y38" s="16"/>
    </row>
    <row r="39" spans="1:25" ht="12.75">
      <c r="A39" s="6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5"/>
      <c r="M39" s="15"/>
      <c r="N39" s="15"/>
      <c r="O39" s="15"/>
      <c r="P39" s="15"/>
      <c r="Q39" s="15"/>
      <c r="R39" s="15"/>
      <c r="S39" s="15"/>
      <c r="T39" s="15"/>
      <c r="U39" s="16"/>
      <c r="V39" s="16"/>
      <c r="W39" s="16"/>
      <c r="X39" s="16"/>
      <c r="Y39" s="16"/>
    </row>
    <row r="40" spans="1:25" ht="12.75">
      <c r="A40" s="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5"/>
      <c r="M40" s="15"/>
      <c r="N40" s="15"/>
      <c r="O40" s="15"/>
      <c r="P40" s="15"/>
      <c r="Q40" s="15"/>
      <c r="R40" s="15"/>
      <c r="S40" s="15"/>
      <c r="T40" s="15"/>
      <c r="U40" s="16"/>
      <c r="V40" s="16"/>
      <c r="W40" s="16"/>
      <c r="X40" s="16"/>
      <c r="Y40" s="16"/>
    </row>
    <row r="41" spans="1:25" ht="12.75">
      <c r="A41" s="6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5"/>
      <c r="M41" s="15"/>
      <c r="N41" s="15"/>
      <c r="O41" s="15"/>
      <c r="P41" s="15"/>
      <c r="Q41" s="15"/>
      <c r="R41" s="15"/>
      <c r="S41" s="15"/>
      <c r="T41" s="15"/>
      <c r="U41" s="16"/>
      <c r="V41" s="16"/>
      <c r="W41" s="16"/>
      <c r="X41" s="16"/>
      <c r="Y41" s="16"/>
    </row>
    <row r="42" spans="1:25" ht="12.75">
      <c r="A42" s="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5"/>
      <c r="M42" s="15"/>
      <c r="N42" s="15"/>
      <c r="O42" s="15"/>
      <c r="P42" s="15"/>
      <c r="Q42" s="15"/>
      <c r="R42" s="15"/>
      <c r="S42" s="15"/>
      <c r="T42" s="15"/>
      <c r="U42" s="16"/>
      <c r="V42" s="16"/>
      <c r="W42" s="16"/>
      <c r="X42" s="16"/>
      <c r="Y42" s="16"/>
    </row>
    <row r="43" spans="1:25" ht="12.75">
      <c r="A43" s="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5"/>
      <c r="M43" s="15"/>
      <c r="N43" s="15"/>
      <c r="O43" s="15"/>
      <c r="P43" s="15"/>
      <c r="Q43" s="15"/>
      <c r="R43" s="15"/>
      <c r="S43" s="15"/>
      <c r="T43" s="15"/>
      <c r="U43" s="16"/>
      <c r="V43" s="16"/>
      <c r="W43" s="16"/>
      <c r="X43" s="16"/>
      <c r="Y43" s="16"/>
    </row>
    <row r="44" spans="1:25" ht="12.75">
      <c r="A44" s="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5"/>
      <c r="M44" s="15"/>
      <c r="N44" s="15"/>
      <c r="O44" s="15"/>
      <c r="P44" s="15"/>
      <c r="Q44" s="15"/>
      <c r="R44" s="15"/>
      <c r="S44" s="15"/>
      <c r="T44" s="15"/>
      <c r="U44" s="16"/>
      <c r="V44" s="16"/>
      <c r="W44" s="16"/>
      <c r="X44" s="16"/>
      <c r="Y44" s="16"/>
    </row>
    <row r="45" spans="1:25" ht="12.75">
      <c r="A45" s="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5"/>
      <c r="M45" s="15"/>
      <c r="N45" s="15"/>
      <c r="O45" s="15"/>
      <c r="P45" s="15"/>
      <c r="Q45" s="15"/>
      <c r="R45" s="15"/>
      <c r="S45" s="15"/>
      <c r="T45" s="15"/>
      <c r="U45" s="16"/>
      <c r="V45" s="16"/>
      <c r="W45" s="16"/>
      <c r="X45" s="16"/>
      <c r="Y45" s="16"/>
    </row>
    <row r="46" spans="1:25" ht="12.75">
      <c r="A46" s="6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5"/>
      <c r="M46" s="15"/>
      <c r="N46" s="15"/>
      <c r="O46" s="15"/>
      <c r="P46" s="15"/>
      <c r="Q46" s="15"/>
      <c r="R46" s="15"/>
      <c r="S46" s="15"/>
      <c r="T46" s="15"/>
      <c r="U46" s="16"/>
      <c r="V46" s="16"/>
      <c r="W46" s="16"/>
      <c r="X46" s="16"/>
      <c r="Y46" s="16"/>
    </row>
    <row r="47" spans="1:25" ht="12.75">
      <c r="A47" s="6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5"/>
      <c r="M47" s="15"/>
      <c r="N47" s="15"/>
      <c r="O47" s="15"/>
      <c r="P47" s="15"/>
      <c r="Q47" s="15"/>
      <c r="R47" s="15"/>
      <c r="S47" s="15"/>
      <c r="T47" s="15"/>
      <c r="U47" s="16"/>
      <c r="V47" s="16"/>
      <c r="W47" s="16"/>
      <c r="X47" s="16"/>
      <c r="Y47" s="16"/>
    </row>
    <row r="48" spans="1:25" ht="12.75">
      <c r="A48" s="6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5"/>
      <c r="M48" s="15"/>
      <c r="N48" s="15"/>
      <c r="O48" s="15"/>
      <c r="P48" s="15"/>
      <c r="Q48" s="15"/>
      <c r="R48" s="15"/>
      <c r="S48" s="15"/>
      <c r="T48" s="15"/>
      <c r="U48" s="16"/>
      <c r="V48" s="16"/>
      <c r="W48" s="16"/>
      <c r="X48" s="16"/>
      <c r="Y48" s="16"/>
    </row>
    <row r="49" spans="1:25" ht="12.75">
      <c r="A49" s="6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5"/>
      <c r="M49" s="15"/>
      <c r="N49" s="15"/>
      <c r="O49" s="15"/>
      <c r="P49" s="15"/>
      <c r="Q49" s="15"/>
      <c r="R49" s="15"/>
      <c r="S49" s="15"/>
      <c r="T49" s="15"/>
      <c r="U49" s="16"/>
      <c r="V49" s="16"/>
      <c r="W49" s="16"/>
      <c r="X49" s="16"/>
      <c r="Y49" s="16"/>
    </row>
    <row r="50" spans="1:25" ht="12.75">
      <c r="A50" s="6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5"/>
      <c r="M50" s="15"/>
      <c r="N50" s="15"/>
      <c r="O50" s="15"/>
      <c r="P50" s="15"/>
      <c r="Q50" s="15"/>
      <c r="R50" s="15"/>
      <c r="S50" s="15"/>
      <c r="T50" s="15"/>
      <c r="U50" s="16"/>
      <c r="V50" s="16"/>
      <c r="W50" s="16"/>
      <c r="X50" s="16"/>
      <c r="Y50" s="16"/>
    </row>
    <row r="51" spans="1:25" ht="12.75">
      <c r="A51" s="6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5"/>
      <c r="M51" s="15"/>
      <c r="N51" s="15"/>
      <c r="O51" s="15"/>
      <c r="P51" s="15"/>
      <c r="Q51" s="15"/>
      <c r="R51" s="15"/>
      <c r="S51" s="15"/>
      <c r="T51" s="15"/>
      <c r="U51" s="16"/>
      <c r="V51" s="16"/>
      <c r="W51" s="16"/>
      <c r="X51" s="16"/>
      <c r="Y51" s="16"/>
    </row>
    <row r="52" spans="1:25" ht="12.75">
      <c r="A52" s="6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5"/>
      <c r="M52" s="15"/>
      <c r="N52" s="15"/>
      <c r="O52" s="15"/>
      <c r="P52" s="15"/>
      <c r="Q52" s="15"/>
      <c r="R52" s="15"/>
      <c r="S52" s="15"/>
      <c r="T52" s="15"/>
      <c r="U52" s="16"/>
      <c r="V52" s="16"/>
      <c r="W52" s="16"/>
      <c r="X52" s="16"/>
      <c r="Y52" s="16"/>
    </row>
    <row r="53" spans="1:25" ht="12.75">
      <c r="A53" s="6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5"/>
      <c r="M53" s="15"/>
      <c r="N53" s="15"/>
      <c r="O53" s="15"/>
      <c r="P53" s="15"/>
      <c r="Q53" s="15"/>
      <c r="R53" s="15"/>
      <c r="S53" s="15"/>
      <c r="T53" s="15"/>
      <c r="U53" s="16"/>
      <c r="V53" s="16"/>
      <c r="W53" s="16"/>
      <c r="X53" s="16"/>
      <c r="Y53" s="16"/>
    </row>
    <row r="54" spans="1:25" ht="12.75">
      <c r="A54" s="6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5"/>
      <c r="M54" s="15"/>
      <c r="N54" s="15"/>
      <c r="O54" s="15"/>
      <c r="P54" s="15"/>
      <c r="Q54" s="15"/>
      <c r="R54" s="15"/>
      <c r="S54" s="15"/>
      <c r="T54" s="15"/>
      <c r="U54" s="16"/>
      <c r="V54" s="16"/>
      <c r="W54" s="16"/>
      <c r="X54" s="16"/>
      <c r="Y54" s="16"/>
    </row>
    <row r="55" spans="1:20" ht="12.75">
      <c r="A55" s="6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6"/>
      <c r="M55" s="6"/>
      <c r="N55" s="6"/>
      <c r="O55" s="6"/>
      <c r="P55" s="6"/>
      <c r="Q55" s="6"/>
      <c r="R55" s="6"/>
      <c r="S55" s="6"/>
      <c r="T55" s="6"/>
    </row>
    <row r="56" spans="1:20" ht="12.75">
      <c r="A56" s="6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"/>
      <c r="M56" s="6"/>
      <c r="N56" s="6"/>
      <c r="O56" s="6"/>
      <c r="P56" s="6"/>
      <c r="Q56" s="6"/>
      <c r="R56" s="6"/>
      <c r="S56" s="6"/>
      <c r="T56" s="6"/>
    </row>
    <row r="57" spans="1:20" ht="12.75">
      <c r="A57" s="6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6"/>
      <c r="M57" s="6"/>
      <c r="N57" s="6"/>
      <c r="O57" s="6"/>
      <c r="P57" s="6"/>
      <c r="Q57" s="6"/>
      <c r="R57" s="6"/>
      <c r="S57" s="6"/>
      <c r="T57" s="6"/>
    </row>
    <row r="58" spans="1:20" ht="12.75">
      <c r="A58" s="6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6"/>
      <c r="M58" s="6"/>
      <c r="N58" s="6"/>
      <c r="O58" s="6"/>
      <c r="P58" s="6"/>
      <c r="Q58" s="6"/>
      <c r="R58" s="6"/>
      <c r="S58" s="6"/>
      <c r="T58" s="6"/>
    </row>
    <row r="59" spans="1:20" ht="12.75">
      <c r="A59" s="6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6"/>
      <c r="M59" s="6"/>
      <c r="N59" s="6"/>
      <c r="O59" s="6"/>
      <c r="P59" s="6"/>
      <c r="Q59" s="6"/>
      <c r="R59" s="6"/>
      <c r="S59" s="6"/>
      <c r="T59" s="6"/>
    </row>
    <row r="60" spans="1:20" ht="12.75">
      <c r="A60" s="6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6"/>
      <c r="M60" s="6"/>
      <c r="N60" s="6"/>
      <c r="O60" s="6"/>
      <c r="P60" s="6"/>
      <c r="Q60" s="6"/>
      <c r="R60" s="6"/>
      <c r="S60" s="6"/>
      <c r="T60" s="6"/>
    </row>
    <row r="61" spans="1:20" ht="12.75">
      <c r="A61" s="6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6"/>
      <c r="M61" s="6"/>
      <c r="N61" s="6"/>
      <c r="O61" s="6"/>
      <c r="P61" s="6"/>
      <c r="Q61" s="6"/>
      <c r="R61" s="6"/>
      <c r="S61" s="6"/>
      <c r="T61" s="6"/>
    </row>
    <row r="62" spans="1:20" ht="12.75">
      <c r="A62" s="6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6"/>
      <c r="M62" s="6"/>
      <c r="N62" s="6"/>
      <c r="O62" s="6"/>
      <c r="P62" s="6"/>
      <c r="Q62" s="6"/>
      <c r="R62" s="6"/>
      <c r="S62" s="6"/>
      <c r="T62" s="6"/>
    </row>
    <row r="63" spans="1:20" ht="12.75">
      <c r="A63" s="6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6"/>
      <c r="M63" s="6"/>
      <c r="N63" s="6"/>
      <c r="O63" s="6"/>
      <c r="P63" s="6"/>
      <c r="Q63" s="6"/>
      <c r="R63" s="6"/>
      <c r="S63" s="6"/>
      <c r="T63" s="6"/>
    </row>
    <row r="64" spans="1:20" ht="12.75">
      <c r="A64" s="6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6"/>
      <c r="M64" s="6"/>
      <c r="N64" s="6"/>
      <c r="O64" s="6"/>
      <c r="P64" s="6"/>
      <c r="Q64" s="6"/>
      <c r="R64" s="6"/>
      <c r="S64" s="6"/>
      <c r="T64" s="6"/>
    </row>
    <row r="65" spans="1:20" ht="12.75">
      <c r="A65" s="6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6"/>
      <c r="M65" s="6"/>
      <c r="N65" s="6"/>
      <c r="O65" s="6"/>
      <c r="P65" s="6"/>
      <c r="Q65" s="6"/>
      <c r="R65" s="6"/>
      <c r="S65" s="6"/>
      <c r="T65" s="6"/>
    </row>
    <row r="66" spans="1:20" ht="12.75">
      <c r="A66" s="6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6"/>
      <c r="M66" s="6"/>
      <c r="N66" s="6"/>
      <c r="O66" s="6"/>
      <c r="P66" s="6"/>
      <c r="Q66" s="6"/>
      <c r="R66" s="6"/>
      <c r="S66" s="6"/>
      <c r="T66" s="6"/>
    </row>
    <row r="67" spans="1:20" ht="12.75">
      <c r="A67" s="6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6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6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6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6"/>
      <c r="M70" s="6"/>
      <c r="N70" s="6"/>
      <c r="O70" s="6"/>
      <c r="P70" s="6"/>
      <c r="Q70" s="6"/>
      <c r="R70" s="6"/>
      <c r="S70" s="6"/>
      <c r="T70" s="6"/>
    </row>
    <row r="71" spans="1:20" ht="12.75">
      <c r="A71" s="6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6"/>
      <c r="M71" s="6"/>
      <c r="N71" s="6"/>
      <c r="O71" s="6"/>
      <c r="P71" s="6"/>
      <c r="Q71" s="6"/>
      <c r="R71" s="6"/>
      <c r="S71" s="6"/>
      <c r="T71" s="6"/>
    </row>
    <row r="72" spans="1:20" ht="12.75">
      <c r="A72" s="6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6"/>
      <c r="M72" s="6"/>
      <c r="N72" s="6"/>
      <c r="O72" s="6"/>
      <c r="P72" s="6"/>
      <c r="Q72" s="6"/>
      <c r="R72" s="6"/>
      <c r="S72" s="6"/>
      <c r="T72" s="6"/>
    </row>
    <row r="73" spans="1:20" ht="12.75">
      <c r="A73" s="6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6"/>
      <c r="M73" s="6"/>
      <c r="N73" s="6"/>
      <c r="O73" s="6"/>
      <c r="P73" s="6"/>
      <c r="Q73" s="6"/>
      <c r="R73" s="6"/>
      <c r="S73" s="6"/>
      <c r="T73" s="6"/>
    </row>
    <row r="74" spans="1:20" ht="12.75">
      <c r="A74" s="6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6"/>
      <c r="M74" s="6"/>
      <c r="N74" s="6"/>
      <c r="O74" s="6"/>
      <c r="P74" s="6"/>
      <c r="Q74" s="6"/>
      <c r="R74" s="6"/>
      <c r="S74" s="6"/>
      <c r="T74" s="6"/>
    </row>
    <row r="75" spans="1:20" ht="12.75">
      <c r="A75" s="6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6"/>
      <c r="M75" s="6"/>
      <c r="N75" s="6"/>
      <c r="O75" s="6"/>
      <c r="P75" s="6"/>
      <c r="Q75" s="6"/>
      <c r="R75" s="6"/>
      <c r="S75" s="6"/>
      <c r="T75" s="6"/>
    </row>
    <row r="76" spans="1:20" ht="12.75">
      <c r="A76" s="6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6"/>
      <c r="M76" s="6"/>
      <c r="N76" s="6"/>
      <c r="O76" s="6"/>
      <c r="P76" s="6"/>
      <c r="Q76" s="6"/>
      <c r="R76" s="6"/>
      <c r="S76" s="6"/>
      <c r="T76" s="6"/>
    </row>
    <row r="77" spans="1:20" ht="12.75">
      <c r="A77" s="6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6"/>
      <c r="M77" s="6"/>
      <c r="N77" s="6"/>
      <c r="O77" s="6"/>
      <c r="P77" s="6"/>
      <c r="Q77" s="6"/>
      <c r="R77" s="6"/>
      <c r="S77" s="6"/>
      <c r="T77" s="6"/>
    </row>
    <row r="78" spans="1:20" ht="12.75">
      <c r="A78" s="6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6"/>
      <c r="M78" s="6"/>
      <c r="N78" s="6"/>
      <c r="O78" s="6"/>
      <c r="P78" s="6"/>
      <c r="Q78" s="6"/>
      <c r="R78" s="6"/>
      <c r="S78" s="6"/>
      <c r="T78" s="6"/>
    </row>
    <row r="79" spans="1:20" ht="12.75">
      <c r="A79" s="6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6"/>
      <c r="M79" s="6"/>
      <c r="N79" s="6"/>
      <c r="O79" s="6"/>
      <c r="P79" s="6"/>
      <c r="Q79" s="6"/>
      <c r="R79" s="6"/>
      <c r="S79" s="6"/>
      <c r="T79" s="6"/>
    </row>
    <row r="80" spans="1:20" ht="12.75">
      <c r="A80" s="6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6"/>
      <c r="M80" s="6"/>
      <c r="N80" s="6"/>
      <c r="O80" s="6"/>
      <c r="P80" s="6"/>
      <c r="Q80" s="6"/>
      <c r="R80" s="6"/>
      <c r="S80" s="6"/>
      <c r="T80" s="6"/>
    </row>
    <row r="81" spans="1:20" ht="12.75">
      <c r="A81" s="6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6"/>
      <c r="M81" s="6"/>
      <c r="N81" s="6"/>
      <c r="O81" s="6"/>
      <c r="P81" s="6"/>
      <c r="Q81" s="6"/>
      <c r="R81" s="6"/>
      <c r="S81" s="6"/>
      <c r="T81" s="6"/>
    </row>
    <row r="82" spans="1:20" ht="12.75">
      <c r="A82" s="6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6"/>
      <c r="M82" s="6"/>
      <c r="N82" s="6"/>
      <c r="O82" s="6"/>
      <c r="P82" s="6"/>
      <c r="Q82" s="6"/>
      <c r="R82" s="6"/>
      <c r="S82" s="6"/>
      <c r="T82" s="6"/>
    </row>
    <row r="83" spans="1:20" ht="12.75">
      <c r="A83" s="6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6"/>
      <c r="M83" s="6"/>
      <c r="N83" s="6"/>
      <c r="O83" s="6"/>
      <c r="P83" s="6"/>
      <c r="Q83" s="6"/>
      <c r="R83" s="6"/>
      <c r="S83" s="6"/>
      <c r="T83" s="6"/>
    </row>
    <row r="84" spans="1:20" ht="12.75">
      <c r="A84" s="6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6"/>
      <c r="M84" s="6"/>
      <c r="N84" s="6"/>
      <c r="O84" s="6"/>
      <c r="P84" s="6"/>
      <c r="Q84" s="6"/>
      <c r="R84" s="6"/>
      <c r="S84" s="6"/>
      <c r="T84" s="6"/>
    </row>
    <row r="85" spans="1:20" ht="12.75">
      <c r="A85" s="6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6"/>
      <c r="M85" s="6"/>
      <c r="N85" s="6"/>
      <c r="O85" s="6"/>
      <c r="P85" s="6"/>
      <c r="Q85" s="6"/>
      <c r="R85" s="6"/>
      <c r="S85" s="6"/>
      <c r="T85" s="6"/>
    </row>
    <row r="86" spans="1:20" ht="12.75">
      <c r="A86" s="6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6"/>
      <c r="M86" s="6"/>
      <c r="N86" s="6"/>
      <c r="O86" s="6"/>
      <c r="P86" s="6"/>
      <c r="Q86" s="6"/>
      <c r="R86" s="6"/>
      <c r="S86" s="6"/>
      <c r="T86" s="6"/>
    </row>
    <row r="87" spans="1:20" ht="12.75">
      <c r="A87" s="6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6"/>
      <c r="M87" s="6"/>
      <c r="N87" s="6"/>
      <c r="O87" s="6"/>
      <c r="P87" s="6"/>
      <c r="Q87" s="6"/>
      <c r="R87" s="6"/>
      <c r="S87" s="6"/>
      <c r="T87" s="6"/>
    </row>
    <row r="88" spans="1:20" ht="12.75">
      <c r="A88" s="6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6"/>
      <c r="M88" s="6"/>
      <c r="N88" s="6"/>
      <c r="O88" s="6"/>
      <c r="P88" s="6"/>
      <c r="Q88" s="6"/>
      <c r="R88" s="6"/>
      <c r="S88" s="6"/>
      <c r="T88" s="6"/>
    </row>
    <row r="89" spans="1:20" ht="12.75">
      <c r="A89" s="6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6"/>
      <c r="M89" s="6"/>
      <c r="N89" s="6"/>
      <c r="O89" s="6"/>
      <c r="P89" s="6"/>
      <c r="Q89" s="6"/>
      <c r="R89" s="6"/>
      <c r="S89" s="6"/>
      <c r="T89" s="6"/>
    </row>
    <row r="90" spans="1:20" ht="12.75">
      <c r="A90" s="6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6"/>
      <c r="M90" s="6"/>
      <c r="N90" s="6"/>
      <c r="O90" s="6"/>
      <c r="P90" s="6"/>
      <c r="Q90" s="6"/>
      <c r="R90" s="6"/>
      <c r="S90" s="6"/>
      <c r="T90" s="6"/>
    </row>
    <row r="91" spans="1:20" ht="12.75">
      <c r="A91" s="6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6"/>
      <c r="M91" s="6"/>
      <c r="N91" s="6"/>
      <c r="O91" s="6"/>
      <c r="P91" s="6"/>
      <c r="Q91" s="6"/>
      <c r="R91" s="6"/>
      <c r="S91" s="6"/>
      <c r="T91" s="6"/>
    </row>
    <row r="92" spans="1:20" ht="12.75">
      <c r="A92" s="6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6"/>
      <c r="M92" s="6"/>
      <c r="N92" s="6"/>
      <c r="O92" s="6"/>
      <c r="P92" s="6"/>
      <c r="Q92" s="6"/>
      <c r="R92" s="6"/>
      <c r="S92" s="6"/>
      <c r="T92" s="6"/>
    </row>
    <row r="93" spans="1:20" ht="12.75">
      <c r="A93" s="6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6"/>
      <c r="M93" s="6"/>
      <c r="N93" s="6"/>
      <c r="O93" s="6"/>
      <c r="P93" s="6"/>
      <c r="Q93" s="6"/>
      <c r="R93" s="6"/>
      <c r="S93" s="6"/>
      <c r="T93" s="6"/>
    </row>
    <row r="94" spans="1:20" ht="12.75">
      <c r="A94" s="6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6"/>
      <c r="M94" s="6"/>
      <c r="N94" s="6"/>
      <c r="O94" s="6"/>
      <c r="P94" s="6"/>
      <c r="Q94" s="6"/>
      <c r="R94" s="6"/>
      <c r="S94" s="6"/>
      <c r="T94" s="6"/>
    </row>
    <row r="95" spans="1:20" ht="12.75">
      <c r="A95" s="6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6"/>
      <c r="M95" s="6"/>
      <c r="N95" s="6"/>
      <c r="O95" s="6"/>
      <c r="P95" s="6"/>
      <c r="Q95" s="6"/>
      <c r="R95" s="6"/>
      <c r="S95" s="6"/>
      <c r="T95" s="6"/>
    </row>
    <row r="96" spans="1:20" ht="12.75">
      <c r="A96" s="6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6"/>
      <c r="M96" s="6"/>
      <c r="N96" s="6"/>
      <c r="O96" s="6"/>
      <c r="P96" s="6"/>
      <c r="Q96" s="6"/>
      <c r="R96" s="6"/>
      <c r="S96" s="6"/>
      <c r="T96" s="6"/>
    </row>
    <row r="97" spans="1:20" ht="12.75">
      <c r="A97" s="6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6"/>
      <c r="M97" s="6"/>
      <c r="N97" s="6"/>
      <c r="O97" s="6"/>
      <c r="P97" s="6"/>
      <c r="Q97" s="6"/>
      <c r="R97" s="6"/>
      <c r="S97" s="6"/>
      <c r="T97" s="6"/>
    </row>
    <row r="98" spans="1:20" ht="12.75">
      <c r="A98" s="6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6"/>
      <c r="M98" s="6"/>
      <c r="N98" s="6"/>
      <c r="O98" s="6"/>
      <c r="P98" s="6"/>
      <c r="Q98" s="6"/>
      <c r="R98" s="6"/>
      <c r="S98" s="6"/>
      <c r="T98" s="6"/>
    </row>
    <row r="99" spans="1:20" ht="12.75">
      <c r="A99" s="6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6"/>
      <c r="M99" s="6"/>
      <c r="N99" s="6"/>
      <c r="O99" s="6"/>
      <c r="P99" s="6"/>
      <c r="Q99" s="6"/>
      <c r="R99" s="6"/>
      <c r="S99" s="6"/>
      <c r="T99" s="6"/>
    </row>
    <row r="100" spans="1:20" ht="12.75">
      <c r="A100" s="6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2.75">
      <c r="A101" s="6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2.75">
      <c r="A102" s="6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2.75">
      <c r="A103" s="6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2.75">
      <c r="A104" s="6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2.75">
      <c r="A105" s="6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2.75">
      <c r="A106" s="6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2.75">
      <c r="A107" s="6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2.75">
      <c r="A108" s="6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2.75">
      <c r="A109" s="6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2.75">
      <c r="A110" s="6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2.75">
      <c r="A111" s="6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2.75">
      <c r="A112" s="6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2.75">
      <c r="A113" s="6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2.75">
      <c r="A114" s="6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2.75">
      <c r="A115" s="6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2.75">
      <c r="A116" s="6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2.75">
      <c r="A117" s="6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2.75">
      <c r="A118" s="6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2.75">
      <c r="A119" s="6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2.75">
      <c r="A120" s="6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2.75">
      <c r="A121" s="6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2.75">
      <c r="A122" s="6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2.75">
      <c r="A123" s="6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2.75">
      <c r="A124" s="6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2.75">
      <c r="A125" s="6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2.75">
      <c r="A126" s="6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2.75">
      <c r="A127" s="6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2.75">
      <c r="A128" s="6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2.75">
      <c r="A129" s="6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2.75">
      <c r="A130" s="6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2.75">
      <c r="A131" s="6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2.75">
      <c r="A132" s="6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2.75">
      <c r="A133" s="6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2.75">
      <c r="A134" s="6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2.75">
      <c r="A135" s="6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2.75">
      <c r="A136" s="6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2.75">
      <c r="A137" s="6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2.75">
      <c r="A138" s="6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2.75">
      <c r="A139" s="6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2.75">
      <c r="A140" s="6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2.75">
      <c r="A141" s="6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2.75">
      <c r="A142" s="6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2.75">
      <c r="A143" s="6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2.75">
      <c r="A144" s="6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2.75">
      <c r="A145" s="6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2.75">
      <c r="A146" s="6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2.75">
      <c r="A147" s="6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2.75">
      <c r="A148" s="6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2.75">
      <c r="A149" s="6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2.75">
      <c r="A150" s="6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2.75">
      <c r="A151" s="6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2.75">
      <c r="A152" s="6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2.75">
      <c r="A153" s="6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2.75">
      <c r="A154" s="6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2.75">
      <c r="A155" s="6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2.75">
      <c r="A156" s="6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2.75">
      <c r="A157" s="6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2.75">
      <c r="A158" s="6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2.75">
      <c r="A159" s="6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2.75">
      <c r="A160" s="6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2.75">
      <c r="A161" s="6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2.75">
      <c r="A162" s="6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2.75">
      <c r="A163" s="6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2.75">
      <c r="A164" s="6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2.75">
      <c r="A165" s="6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2.75">
      <c r="A166" s="6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2.75">
      <c r="A167" s="6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2.75">
      <c r="A168" s="6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2.75">
      <c r="A169" s="6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2.75">
      <c r="A170" s="6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2.75">
      <c r="A171" s="6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2.75">
      <c r="A172" s="6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2.75">
      <c r="A173" s="6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2.75">
      <c r="A174" s="6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2.75">
      <c r="A175" s="6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2.75">
      <c r="A176" s="6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2.75">
      <c r="A177" s="6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2.75">
      <c r="A178" s="6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2.75">
      <c r="A179" s="6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2.75">
      <c r="A180" s="6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2.75">
      <c r="A181" s="6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2.75">
      <c r="A182" s="6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2.75">
      <c r="A183" s="6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2.75">
      <c r="A184" s="6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2.75">
      <c r="A185" s="6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2.75">
      <c r="A186" s="6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2.75">
      <c r="A187" s="6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2.75">
      <c r="A188" s="6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2.75">
      <c r="A189" s="6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2.75">
      <c r="A190" s="6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2.75">
      <c r="A191" s="6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2.75">
      <c r="A192" s="6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2.75">
      <c r="A193" s="6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2.75">
      <c r="A194" s="6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2.75">
      <c r="A195" s="6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2.75">
      <c r="A196" s="6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2.75">
      <c r="A197" s="6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2.75">
      <c r="A198" s="6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2.75">
      <c r="A199" s="6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6"/>
      <c r="M199" s="6"/>
      <c r="N199" s="6"/>
      <c r="O199" s="6"/>
      <c r="P199" s="6"/>
      <c r="Q199" s="6"/>
      <c r="R199" s="6"/>
      <c r="S199" s="6"/>
      <c r="T199" s="6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</sheetData>
  <mergeCells count="20">
    <mergeCell ref="B33:J33"/>
    <mergeCell ref="B17:K17"/>
    <mergeCell ref="B29:J29"/>
    <mergeCell ref="B30:J30"/>
    <mergeCell ref="B31:J31"/>
    <mergeCell ref="B32:J32"/>
    <mergeCell ref="B24:J24"/>
    <mergeCell ref="B25:J25"/>
    <mergeCell ref="B27:J27"/>
    <mergeCell ref="B28:J28"/>
    <mergeCell ref="B19:J19"/>
    <mergeCell ref="B20:J20"/>
    <mergeCell ref="B21:J21"/>
    <mergeCell ref="B23:J23"/>
    <mergeCell ref="A6:E6"/>
    <mergeCell ref="J11:L11"/>
    <mergeCell ref="A1:P1"/>
    <mergeCell ref="A2:P2"/>
    <mergeCell ref="A3:P3"/>
    <mergeCell ref="A4:P4"/>
  </mergeCells>
  <printOptions/>
  <pageMargins left="0.75" right="0.75" top="1" bottom="1" header="0" footer="0"/>
  <pageSetup horizontalDpi="600" verticalDpi="600" orientation="landscape" paperSize="124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2007-07-11T17:07:49Z</cp:lastPrinted>
  <dcterms:created xsi:type="dcterms:W3CDTF">2006-09-04T21:37:26Z</dcterms:created>
  <dcterms:modified xsi:type="dcterms:W3CDTF">2007-07-11T17:08:09Z</dcterms:modified>
  <cp:category/>
  <cp:version/>
  <cp:contentType/>
  <cp:contentStatus/>
</cp:coreProperties>
</file>