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45" activeTab="0"/>
  </bookViews>
  <sheets>
    <sheet name="11_02" sheetId="1" r:id="rId1"/>
  </sheets>
  <definedNames>
    <definedName name="_xlnm.Print_Area" localSheetId="0">'11_02'!$A$1:$N$104</definedName>
    <definedName name="_xlnm.Print_Titles" localSheetId="0">'11_02'!$17:$18</definedName>
  </definedNames>
  <calcPr fullCalcOnLoad="1"/>
</workbook>
</file>

<file path=xl/sharedStrings.xml><?xml version="1.0" encoding="utf-8"?>
<sst xmlns="http://schemas.openxmlformats.org/spreadsheetml/2006/main" count="202" uniqueCount="202">
  <si>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</si>
  <si>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</si>
  <si>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</si>
  <si>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</si>
  <si>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</si>
  <si>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</si>
  <si>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</si>
  <si>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</si>
  <si>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</si>
  <si>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</si>
  <si>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</si>
  <si>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</si>
  <si>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</si>
  <si>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</si>
  <si>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</si>
  <si>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</si>
  <si>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</si>
  <si>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</si>
  <si>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</si>
  <si>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</si>
  <si>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</si>
  <si>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</si>
  <si>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</si>
  <si>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</si>
  <si>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</si>
  <si>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</si>
  <si>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</si>
  <si>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</si>
  <si>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</si>
  <si>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</si>
  <si>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</si>
  <si>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</si>
  <si>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</si>
  <si>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</si>
  <si>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</si>
  <si>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</si>
  <si>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</si>
  <si>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</si>
  <si>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</si>
  <si>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</si>
  <si>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</si>
  <si>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</si>
  <si>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</si>
  <si>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</si>
  <si>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</si>
  <si>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</si>
  <si>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</si>
  <si>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</si>
  <si>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</si>
  <si>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</si>
  <si>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</si>
  <si>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</si>
  <si>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</si>
  <si>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</si>
  <si>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</si>
  <si>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</si>
  <si>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</si>
  <si>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</si>
  <si>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</si>
  <si>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</si>
  <si>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</si>
  <si>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</si>
  <si>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</si>
  <si>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</si>
  <si>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</si>
  <si>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</si>
  <si>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</si>
  <si>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</si>
  <si>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</si>
  <si>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</si>
  <si>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</si>
  <si>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</si>
  <si>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</si>
  <si>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</si>
  <si>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</si>
  <si>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</si>
  <si>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</si>
  <si>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</si>
  <si>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</si>
  <si>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</si>
  <si>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</si>
  <si>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</si>
  <si>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</si>
  <si>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</si>
  <si>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</si>
  <si>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</si>
  <si>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</si>
  <si>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</si>
  <si>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</si>
  <si>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</si>
  <si>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</si>
  <si>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</si>
  <si>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</si>
  <si>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</si>
  <si>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</si>
  <si>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</si>
  <si>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</si>
  <si>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</si>
  <si>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</si>
  <si>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</si>
  <si>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</si>
  <si>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</si>
  <si>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</si>
  <si>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</si>
  <si>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</si>
  <si>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</si>
  <si>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</si>
  <si>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</si>
  <si>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</si>
  <si>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</si>
  <si>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</si>
  <si>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</si>
  <si>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</si>
  <si>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</si>
  <si>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</si>
  <si>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</si>
  <si>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</si>
  <si>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</si>
  <si>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</si>
  <si>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</si>
  <si>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</si>
  <si>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</si>
  <si>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</si>
  <si>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</si>
  <si>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</si>
  <si>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</si>
  <si>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</si>
  <si>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</si>
  <si>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</si>
  <si>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</si>
  <si>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</si>
  <si>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</si>
  <si>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</si>
  <si>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</si>
  <si>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</si>
  <si>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</si>
  <si>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</si>
  <si>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</si>
  <si>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</si>
  <si>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</si>
  <si>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</si>
  <si>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</si>
  <si>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</si>
  <si>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</si>
  <si>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</si>
  <si>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</si>
  <si>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</si>
  <si>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</si>
  <si>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</si>
  <si>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</si>
  <si>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</si>
  <si>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</si>
  <si>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</si>
  <si>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</si>
  <si>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</si>
  <si>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</si>
  <si>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</si>
  <si>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</si>
  <si>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</si>
  <si>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</si>
  <si>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</si>
  <si>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</si>
  <si>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</si>
  <si>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</si>
  <si>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</si>
  <si>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</si>
  <si>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</si>
  <si>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</si>
  <si>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</si>
  <si>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</si>
  <si>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</si>
  <si>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</si>
  <si>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</si>
  <si>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</si>
  <si>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</si>
  <si>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</si>
  <si>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</si>
  <si>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</si>
  <si>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</si>
  <si>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</si>
  <si>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</si>
  <si>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</si>
  <si>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11- 02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</si>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</sst>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/>
    </xf>
    <xf numFmtId="0" fontId="3" fillId="3" borderId="1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3" fillId="3" borderId="11" xfId="0" applyNumberFormat="1" applyFont="1" applyFill="1" applyBorder="1" applyAlignment="1">
      <alignment/>
    </xf>
    <xf numFmtId="0" fontId="3" fillId="3" borderId="1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14</xdr:col>
      <xdr:colOff>114300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="85" zoomScaleNormal="85" workbookViewId="0" topLeftCell="A40">
      <selection activeCell="H14" sqref="H14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  <col min="9" max="9" width="13.421875" style="0" customWidth="1"/>
    <col min="14" max="14" width="13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9" t="s">
        <v>4</v>
      </c>
      <c r="B6" s="50"/>
      <c r="D6" s="51" t="s">
        <v>182</v>
      </c>
      <c r="E6" s="52"/>
    </row>
    <row r="7" s="6" customFormat="1" ht="12"/>
    <row r="8" spans="2:12" s="6" customFormat="1" ht="12.75" customHeight="1">
      <c r="B8" s="8" t="s">
        <v>7</v>
      </c>
      <c r="C8" s="9"/>
      <c r="D8" s="38" t="s">
        <v>92</v>
      </c>
      <c r="E8" s="38"/>
      <c r="F8" s="38"/>
      <c r="G8" s="38"/>
      <c r="H8" s="38"/>
      <c r="I8" s="38"/>
      <c r="J8" s="38"/>
      <c r="K8" s="39"/>
      <c r="L8" s="16"/>
    </row>
    <row r="9" spans="2:12" s="12" customFormat="1" ht="12.75" customHeight="1">
      <c r="B9" s="10" t="s">
        <v>9</v>
      </c>
      <c r="C9" s="11"/>
      <c r="D9" s="34" t="s">
        <v>93</v>
      </c>
      <c r="E9" s="34"/>
      <c r="F9" s="34"/>
      <c r="G9" s="34"/>
      <c r="H9" s="34"/>
      <c r="I9" s="34"/>
      <c r="J9" s="34"/>
      <c r="K9" s="35"/>
      <c r="L9" s="17"/>
    </row>
    <row r="10" spans="2:12" s="12" customFormat="1" ht="12.75" customHeight="1">
      <c r="B10" s="10"/>
      <c r="C10" s="11"/>
      <c r="D10" s="34" t="s">
        <v>94</v>
      </c>
      <c r="E10" s="34"/>
      <c r="F10" s="34"/>
      <c r="G10" s="34"/>
      <c r="H10" s="34"/>
      <c r="I10" s="34"/>
      <c r="J10" s="34"/>
      <c r="K10" s="35"/>
      <c r="L10" s="17"/>
    </row>
    <row r="11" spans="2:12" s="6" customFormat="1" ht="12">
      <c r="B11" s="13" t="s">
        <v>5</v>
      </c>
      <c r="C11" s="7"/>
      <c r="D11" s="36" t="s">
        <v>183</v>
      </c>
      <c r="E11" s="36"/>
      <c r="F11" s="36"/>
      <c r="G11" s="36"/>
      <c r="H11" s="36"/>
      <c r="I11" s="36"/>
      <c r="J11" s="36"/>
      <c r="K11" s="37"/>
      <c r="L11" s="18"/>
    </row>
    <row r="12" spans="2:12" s="6" customFormat="1" ht="12.75" customHeight="1">
      <c r="B12" s="13" t="s">
        <v>95</v>
      </c>
      <c r="C12" s="7"/>
      <c r="D12" s="40">
        <v>2005</v>
      </c>
      <c r="E12" s="40"/>
      <c r="F12" s="40"/>
      <c r="G12" s="40"/>
      <c r="H12" s="40"/>
      <c r="I12" s="40"/>
      <c r="J12" s="40"/>
      <c r="K12" s="41"/>
      <c r="L12" s="18"/>
    </row>
    <row r="13" spans="2:18" s="6" customFormat="1" ht="12">
      <c r="B13" s="13" t="s">
        <v>6</v>
      </c>
      <c r="C13" s="7"/>
      <c r="D13" s="36" t="s">
        <v>96</v>
      </c>
      <c r="E13" s="36"/>
      <c r="F13" s="36"/>
      <c r="G13" s="36"/>
      <c r="H13" s="36"/>
      <c r="I13" s="36"/>
      <c r="J13" s="36"/>
      <c r="K13" s="37"/>
      <c r="O13" s="19"/>
      <c r="P13" s="19"/>
      <c r="Q13" s="19"/>
      <c r="R13" s="19"/>
    </row>
    <row r="14" spans="2:12" s="20" customFormat="1" ht="12">
      <c r="B14" s="13" t="s">
        <v>97</v>
      </c>
      <c r="C14" s="7"/>
      <c r="D14" s="21" t="s">
        <v>98</v>
      </c>
      <c r="E14" s="21"/>
      <c r="F14" s="21"/>
      <c r="G14" s="21"/>
      <c r="H14" s="21"/>
      <c r="I14" s="21"/>
      <c r="J14" s="21"/>
      <c r="K14" s="22"/>
      <c r="L14" s="21"/>
    </row>
    <row r="15" spans="2:12" s="20" customFormat="1" ht="12">
      <c r="B15" s="14" t="s">
        <v>99</v>
      </c>
      <c r="C15" s="15"/>
      <c r="D15" s="23" t="s">
        <v>100</v>
      </c>
      <c r="E15" s="23"/>
      <c r="F15" s="23"/>
      <c r="G15" s="23"/>
      <c r="H15" s="23"/>
      <c r="I15" s="23"/>
      <c r="J15" s="23"/>
      <c r="K15" s="24"/>
      <c r="L15" s="21"/>
    </row>
    <row r="17" spans="2:14" ht="24.75" customHeight="1">
      <c r="B17" s="26"/>
      <c r="C17" s="26"/>
      <c r="D17" s="26"/>
      <c r="E17" s="25"/>
      <c r="F17" s="42" t="s">
        <v>184</v>
      </c>
      <c r="G17" s="42" t="s">
        <v>196</v>
      </c>
      <c r="H17" s="42" t="s">
        <v>197</v>
      </c>
      <c r="I17" s="42" t="s">
        <v>198</v>
      </c>
      <c r="J17" s="42" t="s">
        <v>199</v>
      </c>
      <c r="K17" s="42" t="s">
        <v>185</v>
      </c>
      <c r="L17" s="42" t="s">
        <v>186</v>
      </c>
      <c r="M17" s="42" t="s">
        <v>187</v>
      </c>
      <c r="N17" s="43" t="s">
        <v>200</v>
      </c>
    </row>
    <row r="18" spans="2:14" ht="12.75">
      <c r="B18" s="45" t="s">
        <v>8</v>
      </c>
      <c r="C18" s="46"/>
      <c r="D18" s="47"/>
      <c r="E18" s="48" t="s">
        <v>181</v>
      </c>
      <c r="F18" s="44" t="s">
        <v>188</v>
      </c>
      <c r="G18" s="44" t="s">
        <v>189</v>
      </c>
      <c r="H18" s="44" t="s">
        <v>190</v>
      </c>
      <c r="I18" s="44" t="s">
        <v>191</v>
      </c>
      <c r="J18" s="44" t="s">
        <v>192</v>
      </c>
      <c r="K18" s="44" t="s">
        <v>193</v>
      </c>
      <c r="L18" s="44" t="s">
        <v>194</v>
      </c>
      <c r="M18" s="44" t="s">
        <v>195</v>
      </c>
      <c r="N18" s="44" t="s">
        <v>201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14" s="6" customFormat="1" ht="12">
      <c r="B20" s="53" t="s">
        <v>10</v>
      </c>
      <c r="C20" s="54"/>
      <c r="D20" s="55"/>
      <c r="E20" s="56" t="s">
        <v>101</v>
      </c>
      <c r="F20" s="57">
        <v>984</v>
      </c>
      <c r="G20" s="57">
        <v>338</v>
      </c>
      <c r="H20" s="57">
        <v>981</v>
      </c>
      <c r="I20" s="57">
        <v>339</v>
      </c>
      <c r="J20" s="57">
        <v>403</v>
      </c>
      <c r="K20" s="57">
        <v>431</v>
      </c>
      <c r="L20" s="57">
        <v>1260</v>
      </c>
      <c r="M20" s="57">
        <v>505</v>
      </c>
      <c r="N20" s="57">
        <f aca="true" t="shared" si="0" ref="N20:N59">SUM(F20:M20)</f>
        <v>5241</v>
      </c>
    </row>
    <row r="21" spans="2:14" s="6" customFormat="1" ht="12.75" customHeight="1">
      <c r="B21" s="53" t="s">
        <v>11</v>
      </c>
      <c r="C21" s="54"/>
      <c r="D21" s="55"/>
      <c r="E21" s="56" t="s">
        <v>102</v>
      </c>
      <c r="F21" s="57">
        <v>498</v>
      </c>
      <c r="G21" s="57">
        <v>150</v>
      </c>
      <c r="H21" s="57">
        <v>481</v>
      </c>
      <c r="I21" s="57">
        <v>177</v>
      </c>
      <c r="J21" s="57">
        <v>194</v>
      </c>
      <c r="K21" s="57">
        <v>229</v>
      </c>
      <c r="L21" s="57">
        <v>613</v>
      </c>
      <c r="M21" s="57">
        <v>269</v>
      </c>
      <c r="N21" s="57">
        <f t="shared" si="0"/>
        <v>2611</v>
      </c>
    </row>
    <row r="22" spans="2:14" s="6" customFormat="1" ht="12.75" customHeight="1">
      <c r="B22" s="53" t="s">
        <v>12</v>
      </c>
      <c r="C22" s="54"/>
      <c r="D22" s="55"/>
      <c r="E22" s="56" t="s">
        <v>103</v>
      </c>
      <c r="F22" s="57">
        <v>486</v>
      </c>
      <c r="G22" s="57">
        <v>188</v>
      </c>
      <c r="H22" s="57">
        <v>500</v>
      </c>
      <c r="I22" s="57">
        <v>162</v>
      </c>
      <c r="J22" s="57">
        <v>209</v>
      </c>
      <c r="K22" s="57">
        <v>202</v>
      </c>
      <c r="L22" s="57">
        <v>647</v>
      </c>
      <c r="M22" s="57">
        <v>236</v>
      </c>
      <c r="N22" s="57">
        <f t="shared" si="0"/>
        <v>2630</v>
      </c>
    </row>
    <row r="23" spans="2:14" s="6" customFormat="1" ht="12.75" customHeight="1">
      <c r="B23" s="53" t="s">
        <v>13</v>
      </c>
      <c r="C23" s="54"/>
      <c r="D23" s="55"/>
      <c r="E23" s="56" t="s">
        <v>104</v>
      </c>
      <c r="F23" s="57">
        <v>436</v>
      </c>
      <c r="G23" s="57">
        <v>85</v>
      </c>
      <c r="H23" s="57">
        <v>160</v>
      </c>
      <c r="I23" s="57">
        <v>89</v>
      </c>
      <c r="J23" s="57">
        <v>122</v>
      </c>
      <c r="K23" s="57">
        <v>76</v>
      </c>
      <c r="L23" s="57">
        <v>596</v>
      </c>
      <c r="M23" s="57">
        <v>132</v>
      </c>
      <c r="N23" s="57">
        <f t="shared" si="0"/>
        <v>1696</v>
      </c>
    </row>
    <row r="24" spans="2:14" s="6" customFormat="1" ht="12.75" customHeight="1">
      <c r="B24" s="53" t="s">
        <v>14</v>
      </c>
      <c r="C24" s="54"/>
      <c r="D24" s="55"/>
      <c r="E24" s="56" t="s">
        <v>105</v>
      </c>
      <c r="F24" s="57">
        <v>548</v>
      </c>
      <c r="G24" s="57">
        <v>253</v>
      </c>
      <c r="H24" s="57">
        <v>821</v>
      </c>
      <c r="I24" s="57">
        <v>250</v>
      </c>
      <c r="J24" s="57">
        <v>281</v>
      </c>
      <c r="K24" s="57">
        <v>355</v>
      </c>
      <c r="L24" s="57">
        <v>664</v>
      </c>
      <c r="M24" s="57">
        <v>373</v>
      </c>
      <c r="N24" s="57">
        <f t="shared" si="0"/>
        <v>3545</v>
      </c>
    </row>
    <row r="25" spans="2:14" s="6" customFormat="1" ht="12.75" customHeight="1">
      <c r="B25" s="58" t="s">
        <v>30</v>
      </c>
      <c r="C25" s="59"/>
      <c r="D25" s="59"/>
      <c r="E25" s="60" t="s">
        <v>106</v>
      </c>
      <c r="F25" s="60">
        <v>887</v>
      </c>
      <c r="G25" s="56">
        <v>277</v>
      </c>
      <c r="H25" s="56">
        <v>919</v>
      </c>
      <c r="I25" s="56">
        <v>276</v>
      </c>
      <c r="J25" s="56">
        <v>369</v>
      </c>
      <c r="K25" s="56">
        <v>399</v>
      </c>
      <c r="L25" s="56">
        <v>1184</v>
      </c>
      <c r="M25" s="56">
        <v>448</v>
      </c>
      <c r="N25" s="56">
        <f t="shared" si="0"/>
        <v>4759</v>
      </c>
    </row>
    <row r="26" spans="2:14" s="6" customFormat="1" ht="12.75" customHeight="1">
      <c r="B26" s="58" t="s">
        <v>31</v>
      </c>
      <c r="C26" s="61"/>
      <c r="D26" s="61"/>
      <c r="E26" s="60" t="s">
        <v>107</v>
      </c>
      <c r="F26" s="60">
        <v>436</v>
      </c>
      <c r="G26" s="56">
        <v>126</v>
      </c>
      <c r="H26" s="56">
        <v>446</v>
      </c>
      <c r="I26" s="56">
        <v>138</v>
      </c>
      <c r="J26" s="56">
        <v>178</v>
      </c>
      <c r="K26" s="56">
        <v>206</v>
      </c>
      <c r="L26" s="56">
        <v>572</v>
      </c>
      <c r="M26" s="56">
        <v>246</v>
      </c>
      <c r="N26" s="56">
        <f t="shared" si="0"/>
        <v>2348</v>
      </c>
    </row>
    <row r="27" spans="2:14" s="6" customFormat="1" ht="12.75" customHeight="1">
      <c r="B27" s="58" t="s">
        <v>32</v>
      </c>
      <c r="C27" s="61"/>
      <c r="D27" s="61"/>
      <c r="E27" s="60" t="s">
        <v>108</v>
      </c>
      <c r="F27" s="60">
        <v>451</v>
      </c>
      <c r="G27" s="56">
        <v>151</v>
      </c>
      <c r="H27" s="56">
        <v>473</v>
      </c>
      <c r="I27" s="56">
        <v>138</v>
      </c>
      <c r="J27" s="56">
        <v>191</v>
      </c>
      <c r="K27" s="56">
        <v>193</v>
      </c>
      <c r="L27" s="56">
        <v>612</v>
      </c>
      <c r="M27" s="56">
        <v>202</v>
      </c>
      <c r="N27" s="56">
        <f t="shared" si="0"/>
        <v>2411</v>
      </c>
    </row>
    <row r="28" spans="2:14" s="6" customFormat="1" ht="12.75" customHeight="1">
      <c r="B28" s="58" t="s">
        <v>33</v>
      </c>
      <c r="C28" s="61"/>
      <c r="D28" s="61"/>
      <c r="E28" s="60" t="s">
        <v>109</v>
      </c>
      <c r="F28" s="60">
        <v>386</v>
      </c>
      <c r="G28" s="56">
        <v>79</v>
      </c>
      <c r="H28" s="56">
        <v>149</v>
      </c>
      <c r="I28" s="56">
        <v>78</v>
      </c>
      <c r="J28" s="56">
        <v>105</v>
      </c>
      <c r="K28" s="56">
        <v>67</v>
      </c>
      <c r="L28" s="56">
        <v>570</v>
      </c>
      <c r="M28" s="56">
        <v>120</v>
      </c>
      <c r="N28" s="56">
        <f t="shared" si="0"/>
        <v>1554</v>
      </c>
    </row>
    <row r="29" spans="2:14" s="6" customFormat="1" ht="12.75" customHeight="1">
      <c r="B29" s="58" t="s">
        <v>34</v>
      </c>
      <c r="C29" s="61"/>
      <c r="D29" s="61"/>
      <c r="E29" s="60" t="s">
        <v>110</v>
      </c>
      <c r="F29" s="60">
        <v>501</v>
      </c>
      <c r="G29" s="56">
        <v>198</v>
      </c>
      <c r="H29" s="56">
        <v>770</v>
      </c>
      <c r="I29" s="56">
        <v>198</v>
      </c>
      <c r="J29" s="56">
        <v>264</v>
      </c>
      <c r="K29" s="56">
        <v>332</v>
      </c>
      <c r="L29" s="56">
        <v>614</v>
      </c>
      <c r="M29" s="56">
        <v>328</v>
      </c>
      <c r="N29" s="56">
        <f t="shared" si="0"/>
        <v>3205</v>
      </c>
    </row>
    <row r="30" spans="2:14" s="6" customFormat="1" ht="12">
      <c r="B30" s="53" t="s">
        <v>15</v>
      </c>
      <c r="C30" s="54"/>
      <c r="D30" s="55"/>
      <c r="E30" s="56" t="s">
        <v>111</v>
      </c>
      <c r="F30" s="57">
        <v>3454</v>
      </c>
      <c r="G30" s="57">
        <v>2061</v>
      </c>
      <c r="H30" s="57">
        <v>7491</v>
      </c>
      <c r="I30" s="57">
        <v>1114</v>
      </c>
      <c r="J30" s="57">
        <v>2199</v>
      </c>
      <c r="K30" s="57">
        <v>1977</v>
      </c>
      <c r="L30" s="57">
        <v>6007</v>
      </c>
      <c r="M30" s="57">
        <v>2993</v>
      </c>
      <c r="N30" s="57">
        <f t="shared" si="0"/>
        <v>27296</v>
      </c>
    </row>
    <row r="31" spans="2:14" s="6" customFormat="1" ht="12">
      <c r="B31" s="53" t="s">
        <v>16</v>
      </c>
      <c r="C31" s="54"/>
      <c r="D31" s="55"/>
      <c r="E31" s="56" t="s">
        <v>112</v>
      </c>
      <c r="F31" s="57">
        <v>1792</v>
      </c>
      <c r="G31" s="57">
        <v>1094</v>
      </c>
      <c r="H31" s="57">
        <v>4016</v>
      </c>
      <c r="I31" s="57">
        <v>612</v>
      </c>
      <c r="J31" s="57">
        <v>1176</v>
      </c>
      <c r="K31" s="57">
        <v>1028</v>
      </c>
      <c r="L31" s="57">
        <v>3138</v>
      </c>
      <c r="M31" s="57">
        <v>1585</v>
      </c>
      <c r="N31" s="57">
        <f t="shared" si="0"/>
        <v>14441</v>
      </c>
    </row>
    <row r="32" spans="2:14" s="6" customFormat="1" ht="12">
      <c r="B32" s="53" t="s">
        <v>17</v>
      </c>
      <c r="C32" s="54"/>
      <c r="D32" s="55"/>
      <c r="E32" s="56" t="s">
        <v>113</v>
      </c>
      <c r="F32" s="57">
        <v>1662</v>
      </c>
      <c r="G32" s="57">
        <v>967</v>
      </c>
      <c r="H32" s="57">
        <v>3475</v>
      </c>
      <c r="I32" s="57">
        <v>502</v>
      </c>
      <c r="J32" s="57">
        <v>1023</v>
      </c>
      <c r="K32" s="57">
        <v>949</v>
      </c>
      <c r="L32" s="57">
        <v>2869</v>
      </c>
      <c r="M32" s="57">
        <v>1408</v>
      </c>
      <c r="N32" s="57">
        <f t="shared" si="0"/>
        <v>12855</v>
      </c>
    </row>
    <row r="33" spans="2:14" s="6" customFormat="1" ht="12">
      <c r="B33" s="53" t="s">
        <v>18</v>
      </c>
      <c r="C33" s="54"/>
      <c r="D33" s="55"/>
      <c r="E33" s="60" t="s">
        <v>114</v>
      </c>
      <c r="F33" s="57">
        <v>1591</v>
      </c>
      <c r="G33" s="57">
        <v>382</v>
      </c>
      <c r="H33" s="57">
        <v>935</v>
      </c>
      <c r="I33" s="57">
        <v>278</v>
      </c>
      <c r="J33" s="57">
        <v>616</v>
      </c>
      <c r="K33" s="57">
        <v>530</v>
      </c>
      <c r="L33" s="57">
        <v>2570</v>
      </c>
      <c r="M33" s="57">
        <v>548</v>
      </c>
      <c r="N33" s="57">
        <f t="shared" si="0"/>
        <v>7450</v>
      </c>
    </row>
    <row r="34" spans="2:14" s="6" customFormat="1" ht="12">
      <c r="B34" s="53" t="s">
        <v>19</v>
      </c>
      <c r="C34" s="54"/>
      <c r="D34" s="55"/>
      <c r="E34" s="60" t="s">
        <v>115</v>
      </c>
      <c r="F34" s="57">
        <v>1863</v>
      </c>
      <c r="G34" s="57">
        <v>1679</v>
      </c>
      <c r="H34" s="57">
        <v>6556</v>
      </c>
      <c r="I34" s="57">
        <v>836</v>
      </c>
      <c r="J34" s="57">
        <v>1583</v>
      </c>
      <c r="K34" s="57">
        <v>1447</v>
      </c>
      <c r="L34" s="57">
        <v>3437</v>
      </c>
      <c r="M34" s="57">
        <v>2445</v>
      </c>
      <c r="N34" s="57">
        <f t="shared" si="0"/>
        <v>19846</v>
      </c>
    </row>
    <row r="35" spans="2:14" s="6" customFormat="1" ht="12.75" customHeight="1">
      <c r="B35" s="58" t="s">
        <v>35</v>
      </c>
      <c r="C35" s="61"/>
      <c r="D35" s="61"/>
      <c r="E35" s="60" t="s">
        <v>116</v>
      </c>
      <c r="F35" s="60">
        <v>3294</v>
      </c>
      <c r="G35" s="56">
        <v>1859</v>
      </c>
      <c r="H35" s="56">
        <v>7016</v>
      </c>
      <c r="I35" s="56">
        <v>1042</v>
      </c>
      <c r="J35" s="56">
        <v>2036</v>
      </c>
      <c r="K35" s="56">
        <v>1883</v>
      </c>
      <c r="L35" s="56">
        <v>5691</v>
      </c>
      <c r="M35" s="56">
        <v>2828</v>
      </c>
      <c r="N35" s="56">
        <f t="shared" si="0"/>
        <v>25649</v>
      </c>
    </row>
    <row r="36" spans="2:14" s="6" customFormat="1" ht="12.75" customHeight="1">
      <c r="B36" s="58" t="s">
        <v>36</v>
      </c>
      <c r="C36" s="61"/>
      <c r="D36" s="61"/>
      <c r="E36" s="60" t="s">
        <v>117</v>
      </c>
      <c r="F36" s="60">
        <v>1687</v>
      </c>
      <c r="G36" s="56">
        <v>982</v>
      </c>
      <c r="H36" s="56">
        <v>3745</v>
      </c>
      <c r="I36" s="56">
        <v>566</v>
      </c>
      <c r="J36" s="56">
        <v>1081</v>
      </c>
      <c r="K36" s="56">
        <v>983</v>
      </c>
      <c r="L36" s="56">
        <v>2958</v>
      </c>
      <c r="M36" s="56">
        <v>1480</v>
      </c>
      <c r="N36" s="56">
        <f t="shared" si="0"/>
        <v>13482</v>
      </c>
    </row>
    <row r="37" spans="2:14" s="6" customFormat="1" ht="12.75" customHeight="1">
      <c r="B37" s="58" t="s">
        <v>37</v>
      </c>
      <c r="C37" s="61"/>
      <c r="D37" s="61"/>
      <c r="E37" s="60" t="s">
        <v>118</v>
      </c>
      <c r="F37" s="60">
        <v>1607</v>
      </c>
      <c r="G37" s="56">
        <v>877</v>
      </c>
      <c r="H37" s="56">
        <v>3271</v>
      </c>
      <c r="I37" s="56">
        <v>476</v>
      </c>
      <c r="J37" s="56">
        <v>955</v>
      </c>
      <c r="K37" s="56">
        <v>900</v>
      </c>
      <c r="L37" s="56">
        <v>2733</v>
      </c>
      <c r="M37" s="56">
        <v>1348</v>
      </c>
      <c r="N37" s="56">
        <f t="shared" si="0"/>
        <v>12167</v>
      </c>
    </row>
    <row r="38" spans="2:14" s="6" customFormat="1" ht="12.75" customHeight="1">
      <c r="B38" s="58" t="s">
        <v>38</v>
      </c>
      <c r="C38" s="61"/>
      <c r="D38" s="61"/>
      <c r="E38" s="60" t="s">
        <v>119</v>
      </c>
      <c r="F38" s="60">
        <v>1501</v>
      </c>
      <c r="G38" s="56">
        <v>354</v>
      </c>
      <c r="H38" s="56">
        <v>897</v>
      </c>
      <c r="I38" s="56">
        <v>255</v>
      </c>
      <c r="J38" s="56">
        <v>592</v>
      </c>
      <c r="K38" s="56">
        <v>518</v>
      </c>
      <c r="L38" s="56">
        <v>2485</v>
      </c>
      <c r="M38" s="56">
        <v>518</v>
      </c>
      <c r="N38" s="56">
        <f t="shared" si="0"/>
        <v>7120</v>
      </c>
    </row>
    <row r="39" spans="2:14" s="6" customFormat="1" ht="12.75" customHeight="1">
      <c r="B39" s="58" t="s">
        <v>39</v>
      </c>
      <c r="C39" s="61"/>
      <c r="D39" s="61"/>
      <c r="E39" s="60" t="s">
        <v>120</v>
      </c>
      <c r="F39" s="60">
        <v>1793</v>
      </c>
      <c r="G39" s="56">
        <v>1505</v>
      </c>
      <c r="H39" s="56">
        <v>6119</v>
      </c>
      <c r="I39" s="56">
        <v>787</v>
      </c>
      <c r="J39" s="56">
        <v>1444</v>
      </c>
      <c r="K39" s="56">
        <v>1365</v>
      </c>
      <c r="L39" s="56">
        <v>3206</v>
      </c>
      <c r="M39" s="56">
        <v>2310</v>
      </c>
      <c r="N39" s="56">
        <f t="shared" si="0"/>
        <v>18529</v>
      </c>
    </row>
    <row r="40" spans="2:14" s="6" customFormat="1" ht="12">
      <c r="B40" s="53" t="s">
        <v>20</v>
      </c>
      <c r="C40" s="54"/>
      <c r="D40" s="55"/>
      <c r="E40" s="56" t="s">
        <v>121</v>
      </c>
      <c r="F40" s="57">
        <v>1240</v>
      </c>
      <c r="G40" s="57">
        <v>457</v>
      </c>
      <c r="H40" s="57">
        <v>1250</v>
      </c>
      <c r="I40" s="57">
        <v>201</v>
      </c>
      <c r="J40" s="57">
        <v>414</v>
      </c>
      <c r="K40" s="57">
        <v>511</v>
      </c>
      <c r="L40" s="57">
        <v>1948</v>
      </c>
      <c r="M40" s="57">
        <v>535</v>
      </c>
      <c r="N40" s="57">
        <f t="shared" si="0"/>
        <v>6556</v>
      </c>
    </row>
    <row r="41" spans="2:14" s="6" customFormat="1" ht="12">
      <c r="B41" s="53" t="s">
        <v>21</v>
      </c>
      <c r="C41" s="54"/>
      <c r="D41" s="55"/>
      <c r="E41" s="56" t="s">
        <v>122</v>
      </c>
      <c r="F41" s="57">
        <v>621</v>
      </c>
      <c r="G41" s="57">
        <v>209</v>
      </c>
      <c r="H41" s="57">
        <v>686</v>
      </c>
      <c r="I41" s="57">
        <v>108</v>
      </c>
      <c r="J41" s="57">
        <v>204</v>
      </c>
      <c r="K41" s="57">
        <v>288</v>
      </c>
      <c r="L41" s="57">
        <v>978</v>
      </c>
      <c r="M41" s="57">
        <v>287</v>
      </c>
      <c r="N41" s="57">
        <f t="shared" si="0"/>
        <v>3381</v>
      </c>
    </row>
    <row r="42" spans="2:14" s="6" customFormat="1" ht="12">
      <c r="B42" s="53" t="s">
        <v>22</v>
      </c>
      <c r="C42" s="54"/>
      <c r="D42" s="55"/>
      <c r="E42" s="56" t="s">
        <v>123</v>
      </c>
      <c r="F42" s="57">
        <v>619</v>
      </c>
      <c r="G42" s="57">
        <v>248</v>
      </c>
      <c r="H42" s="57">
        <v>564</v>
      </c>
      <c r="I42" s="57">
        <v>93</v>
      </c>
      <c r="J42" s="57">
        <v>210</v>
      </c>
      <c r="K42" s="57">
        <v>223</v>
      </c>
      <c r="L42" s="57">
        <v>970</v>
      </c>
      <c r="M42" s="57">
        <v>248</v>
      </c>
      <c r="N42" s="57">
        <f t="shared" si="0"/>
        <v>3175</v>
      </c>
    </row>
    <row r="43" spans="2:14" s="6" customFormat="1" ht="12">
      <c r="B43" s="53" t="s">
        <v>23</v>
      </c>
      <c r="C43" s="54"/>
      <c r="D43" s="55"/>
      <c r="E43" s="60" t="s">
        <v>124</v>
      </c>
      <c r="F43" s="57">
        <v>947</v>
      </c>
      <c r="G43" s="57">
        <v>175</v>
      </c>
      <c r="H43" s="57">
        <v>344</v>
      </c>
      <c r="I43" s="57">
        <v>94</v>
      </c>
      <c r="J43" s="57">
        <v>342</v>
      </c>
      <c r="K43" s="57">
        <v>397</v>
      </c>
      <c r="L43" s="57">
        <v>1464</v>
      </c>
      <c r="M43" s="57">
        <v>142</v>
      </c>
      <c r="N43" s="57">
        <f t="shared" si="0"/>
        <v>3905</v>
      </c>
    </row>
    <row r="44" spans="2:14" s="6" customFormat="1" ht="12">
      <c r="B44" s="53" t="s">
        <v>24</v>
      </c>
      <c r="C44" s="54"/>
      <c r="D44" s="55"/>
      <c r="E44" s="60" t="s">
        <v>125</v>
      </c>
      <c r="F44" s="57">
        <v>293</v>
      </c>
      <c r="G44" s="57">
        <v>282</v>
      </c>
      <c r="H44" s="57">
        <v>906</v>
      </c>
      <c r="I44" s="57">
        <v>107</v>
      </c>
      <c r="J44" s="57">
        <v>72</v>
      </c>
      <c r="K44" s="57">
        <v>114</v>
      </c>
      <c r="L44" s="57">
        <v>484</v>
      </c>
      <c r="M44" s="57">
        <v>393</v>
      </c>
      <c r="N44" s="57">
        <f t="shared" si="0"/>
        <v>2651</v>
      </c>
    </row>
    <row r="45" spans="2:14" s="6" customFormat="1" ht="12.75" customHeight="1">
      <c r="B45" s="58" t="s">
        <v>40</v>
      </c>
      <c r="C45" s="61"/>
      <c r="D45" s="61"/>
      <c r="E45" s="60" t="s">
        <v>126</v>
      </c>
      <c r="F45" s="60">
        <v>1171</v>
      </c>
      <c r="G45" s="56">
        <v>417</v>
      </c>
      <c r="H45" s="56">
        <v>1188</v>
      </c>
      <c r="I45" s="56">
        <v>196</v>
      </c>
      <c r="J45" s="56">
        <v>415</v>
      </c>
      <c r="K45" s="56">
        <v>478</v>
      </c>
      <c r="L45" s="56">
        <v>1771</v>
      </c>
      <c r="M45" s="56">
        <v>548</v>
      </c>
      <c r="N45" s="56">
        <f t="shared" si="0"/>
        <v>6184</v>
      </c>
    </row>
    <row r="46" spans="2:14" s="6" customFormat="1" ht="12.75" customHeight="1">
      <c r="B46" s="58" t="s">
        <v>41</v>
      </c>
      <c r="C46" s="61"/>
      <c r="D46" s="61"/>
      <c r="E46" s="60" t="s">
        <v>127</v>
      </c>
      <c r="F46" s="60">
        <v>580</v>
      </c>
      <c r="G46" s="56">
        <v>186</v>
      </c>
      <c r="H46" s="56">
        <v>646</v>
      </c>
      <c r="I46" s="56">
        <v>106</v>
      </c>
      <c r="J46" s="56">
        <v>198</v>
      </c>
      <c r="K46" s="56">
        <v>270</v>
      </c>
      <c r="L46" s="56">
        <v>877</v>
      </c>
      <c r="M46" s="56">
        <v>293</v>
      </c>
      <c r="N46" s="56">
        <f t="shared" si="0"/>
        <v>3156</v>
      </c>
    </row>
    <row r="47" spans="2:14" s="6" customFormat="1" ht="12.75" customHeight="1">
      <c r="B47" s="58" t="s">
        <v>42</v>
      </c>
      <c r="C47" s="61"/>
      <c r="D47" s="61"/>
      <c r="E47" s="60" t="s">
        <v>128</v>
      </c>
      <c r="F47" s="60">
        <v>591</v>
      </c>
      <c r="G47" s="56">
        <v>231</v>
      </c>
      <c r="H47" s="56">
        <v>542</v>
      </c>
      <c r="I47" s="56">
        <v>90</v>
      </c>
      <c r="J47" s="56">
        <v>217</v>
      </c>
      <c r="K47" s="56">
        <v>208</v>
      </c>
      <c r="L47" s="56">
        <v>894</v>
      </c>
      <c r="M47" s="56">
        <v>255</v>
      </c>
      <c r="N47" s="56">
        <f t="shared" si="0"/>
        <v>3028</v>
      </c>
    </row>
    <row r="48" spans="2:14" s="6" customFormat="1" ht="12.75" customHeight="1">
      <c r="B48" s="58" t="s">
        <v>43</v>
      </c>
      <c r="C48" s="61"/>
      <c r="D48" s="61"/>
      <c r="E48" s="60" t="s">
        <v>129</v>
      </c>
      <c r="F48" s="60">
        <v>903</v>
      </c>
      <c r="G48" s="56">
        <v>160</v>
      </c>
      <c r="H48" s="56">
        <v>343</v>
      </c>
      <c r="I48" s="56">
        <v>91</v>
      </c>
      <c r="J48" s="56">
        <v>347</v>
      </c>
      <c r="K48" s="56">
        <v>376</v>
      </c>
      <c r="L48" s="56">
        <v>1314</v>
      </c>
      <c r="M48" s="56">
        <v>181</v>
      </c>
      <c r="N48" s="56">
        <f t="shared" si="0"/>
        <v>3715</v>
      </c>
    </row>
    <row r="49" spans="2:14" s="6" customFormat="1" ht="12.75" customHeight="1">
      <c r="B49" s="58" t="s">
        <v>44</v>
      </c>
      <c r="C49" s="61"/>
      <c r="D49" s="61"/>
      <c r="E49" s="60" t="s">
        <v>130</v>
      </c>
      <c r="F49" s="60">
        <v>268</v>
      </c>
      <c r="G49" s="56">
        <v>257</v>
      </c>
      <c r="H49" s="56">
        <v>845</v>
      </c>
      <c r="I49" s="56">
        <v>105</v>
      </c>
      <c r="J49" s="56">
        <v>68</v>
      </c>
      <c r="K49" s="56">
        <v>102</v>
      </c>
      <c r="L49" s="56">
        <v>457</v>
      </c>
      <c r="M49" s="56">
        <v>367</v>
      </c>
      <c r="N49" s="56">
        <f t="shared" si="0"/>
        <v>2469</v>
      </c>
    </row>
    <row r="50" spans="2:14" s="6" customFormat="1" ht="12">
      <c r="B50" s="53" t="s">
        <v>25</v>
      </c>
      <c r="C50" s="54"/>
      <c r="D50" s="55"/>
      <c r="E50" s="56" t="s">
        <v>131</v>
      </c>
      <c r="F50" s="57">
        <v>1040</v>
      </c>
      <c r="G50" s="57">
        <v>82</v>
      </c>
      <c r="H50" s="57">
        <v>365</v>
      </c>
      <c r="I50" s="57">
        <v>53</v>
      </c>
      <c r="J50" s="57">
        <v>182</v>
      </c>
      <c r="K50" s="57">
        <v>123</v>
      </c>
      <c r="L50" s="57">
        <v>1291</v>
      </c>
      <c r="M50" s="57">
        <v>84</v>
      </c>
      <c r="N50" s="57">
        <f t="shared" si="0"/>
        <v>3220</v>
      </c>
    </row>
    <row r="51" spans="2:14" s="6" customFormat="1" ht="12">
      <c r="B51" s="53" t="s">
        <v>26</v>
      </c>
      <c r="C51" s="54"/>
      <c r="D51" s="55"/>
      <c r="E51" s="56" t="s">
        <v>132</v>
      </c>
      <c r="F51" s="57">
        <v>470</v>
      </c>
      <c r="G51" s="57">
        <v>26</v>
      </c>
      <c r="H51" s="57">
        <v>181</v>
      </c>
      <c r="I51" s="57">
        <v>29</v>
      </c>
      <c r="J51" s="57">
        <v>90</v>
      </c>
      <c r="K51" s="57">
        <v>92</v>
      </c>
      <c r="L51" s="57">
        <v>644</v>
      </c>
      <c r="M51" s="57">
        <v>25</v>
      </c>
      <c r="N51" s="57">
        <f t="shared" si="0"/>
        <v>1557</v>
      </c>
    </row>
    <row r="52" spans="2:14" s="6" customFormat="1" ht="12">
      <c r="B52" s="53" t="s">
        <v>27</v>
      </c>
      <c r="C52" s="54"/>
      <c r="D52" s="55"/>
      <c r="E52" s="56" t="s">
        <v>133</v>
      </c>
      <c r="F52" s="57">
        <v>570</v>
      </c>
      <c r="G52" s="57">
        <v>56</v>
      </c>
      <c r="H52" s="57">
        <v>184</v>
      </c>
      <c r="I52" s="57">
        <v>24</v>
      </c>
      <c r="J52" s="57">
        <v>92</v>
      </c>
      <c r="K52" s="57">
        <v>31</v>
      </c>
      <c r="L52" s="57">
        <v>647</v>
      </c>
      <c r="M52" s="57">
        <v>59</v>
      </c>
      <c r="N52" s="57">
        <f t="shared" si="0"/>
        <v>1663</v>
      </c>
    </row>
    <row r="53" spans="2:14" s="6" customFormat="1" ht="12">
      <c r="B53" s="53" t="s">
        <v>28</v>
      </c>
      <c r="C53" s="54"/>
      <c r="D53" s="55"/>
      <c r="E53" s="60" t="s">
        <v>134</v>
      </c>
      <c r="F53" s="57">
        <v>881</v>
      </c>
      <c r="G53" s="57">
        <v>82</v>
      </c>
      <c r="H53" s="57">
        <v>153</v>
      </c>
      <c r="I53" s="57">
        <v>53</v>
      </c>
      <c r="J53" s="57">
        <v>182</v>
      </c>
      <c r="K53" s="57">
        <v>123</v>
      </c>
      <c r="L53" s="57">
        <v>1291</v>
      </c>
      <c r="M53" s="57">
        <v>80</v>
      </c>
      <c r="N53" s="57">
        <f t="shared" si="0"/>
        <v>2845</v>
      </c>
    </row>
    <row r="54" spans="2:14" s="6" customFormat="1" ht="12">
      <c r="B54" s="53" t="s">
        <v>29</v>
      </c>
      <c r="C54" s="54"/>
      <c r="D54" s="55"/>
      <c r="E54" s="60" t="s">
        <v>135</v>
      </c>
      <c r="F54" s="57">
        <v>159</v>
      </c>
      <c r="G54" s="57">
        <v>0</v>
      </c>
      <c r="H54" s="57">
        <v>212</v>
      </c>
      <c r="I54" s="57">
        <v>0</v>
      </c>
      <c r="J54" s="57">
        <v>0</v>
      </c>
      <c r="K54" s="57">
        <v>0</v>
      </c>
      <c r="L54" s="57">
        <v>0</v>
      </c>
      <c r="M54" s="57">
        <v>4</v>
      </c>
      <c r="N54" s="57">
        <f t="shared" si="0"/>
        <v>375</v>
      </c>
    </row>
    <row r="55" spans="2:14" s="6" customFormat="1" ht="12.75" customHeight="1">
      <c r="B55" s="58" t="s">
        <v>45</v>
      </c>
      <c r="C55" s="61"/>
      <c r="D55" s="61"/>
      <c r="E55" s="60" t="s">
        <v>136</v>
      </c>
      <c r="F55" s="60">
        <v>1010</v>
      </c>
      <c r="G55" s="56">
        <v>77</v>
      </c>
      <c r="H55" s="56">
        <v>356</v>
      </c>
      <c r="I55" s="56">
        <v>51</v>
      </c>
      <c r="J55" s="56">
        <v>168</v>
      </c>
      <c r="K55" s="56">
        <v>120</v>
      </c>
      <c r="L55" s="56">
        <v>1293</v>
      </c>
      <c r="M55" s="56">
        <v>82</v>
      </c>
      <c r="N55" s="56">
        <f t="shared" si="0"/>
        <v>3157</v>
      </c>
    </row>
    <row r="56" spans="2:14" s="6" customFormat="1" ht="12.75" customHeight="1">
      <c r="B56" s="58" t="s">
        <v>46</v>
      </c>
      <c r="C56" s="61"/>
      <c r="D56" s="61"/>
      <c r="E56" s="60" t="s">
        <v>137</v>
      </c>
      <c r="F56" s="60">
        <v>454</v>
      </c>
      <c r="G56" s="56">
        <v>25</v>
      </c>
      <c r="H56" s="56">
        <v>179</v>
      </c>
      <c r="I56" s="56">
        <v>27</v>
      </c>
      <c r="J56" s="56">
        <v>84</v>
      </c>
      <c r="K56" s="56">
        <v>90</v>
      </c>
      <c r="L56" s="56">
        <v>703</v>
      </c>
      <c r="M56" s="56">
        <v>25</v>
      </c>
      <c r="N56" s="56">
        <f t="shared" si="0"/>
        <v>1587</v>
      </c>
    </row>
    <row r="57" spans="2:14" s="6" customFormat="1" ht="12.75" customHeight="1">
      <c r="B57" s="58" t="s">
        <v>47</v>
      </c>
      <c r="C57" s="61"/>
      <c r="D57" s="61"/>
      <c r="E57" s="60" t="s">
        <v>138</v>
      </c>
      <c r="F57" s="60">
        <v>556</v>
      </c>
      <c r="G57" s="56">
        <v>52</v>
      </c>
      <c r="H57" s="56">
        <v>177</v>
      </c>
      <c r="I57" s="56">
        <v>24</v>
      </c>
      <c r="J57" s="56">
        <v>84</v>
      </c>
      <c r="K57" s="56">
        <v>30</v>
      </c>
      <c r="L57" s="56">
        <v>590</v>
      </c>
      <c r="M57" s="56">
        <v>57</v>
      </c>
      <c r="N57" s="56">
        <f t="shared" si="0"/>
        <v>1570</v>
      </c>
    </row>
    <row r="58" spans="2:14" s="6" customFormat="1" ht="12.75" customHeight="1">
      <c r="B58" s="58" t="s">
        <v>48</v>
      </c>
      <c r="C58" s="61"/>
      <c r="D58" s="61"/>
      <c r="E58" s="60" t="s">
        <v>139</v>
      </c>
      <c r="F58" s="60">
        <v>855</v>
      </c>
      <c r="G58" s="56">
        <v>77</v>
      </c>
      <c r="H58" s="56">
        <v>160</v>
      </c>
      <c r="I58" s="56">
        <v>51</v>
      </c>
      <c r="J58" s="56">
        <v>168</v>
      </c>
      <c r="K58" s="56">
        <v>120</v>
      </c>
      <c r="L58" s="56">
        <v>1293</v>
      </c>
      <c r="M58" s="56">
        <v>79</v>
      </c>
      <c r="N58" s="56">
        <f t="shared" si="0"/>
        <v>2803</v>
      </c>
    </row>
    <row r="59" spans="2:14" s="6" customFormat="1" ht="12.75" customHeight="1">
      <c r="B59" s="58" t="s">
        <v>49</v>
      </c>
      <c r="C59" s="61"/>
      <c r="D59" s="61"/>
      <c r="E59" s="60" t="s">
        <v>140</v>
      </c>
      <c r="F59" s="60">
        <v>155</v>
      </c>
      <c r="G59" s="56">
        <v>0</v>
      </c>
      <c r="H59" s="56">
        <v>196</v>
      </c>
      <c r="I59" s="56">
        <v>0</v>
      </c>
      <c r="J59" s="56">
        <v>0</v>
      </c>
      <c r="K59" s="56">
        <v>0</v>
      </c>
      <c r="L59" s="56">
        <v>0</v>
      </c>
      <c r="M59" s="56">
        <v>3</v>
      </c>
      <c r="N59" s="56">
        <f t="shared" si="0"/>
        <v>354</v>
      </c>
    </row>
    <row r="60" spans="2:14" s="6" customFormat="1" ht="12.75" customHeight="1">
      <c r="B60" s="58" t="s">
        <v>50</v>
      </c>
      <c r="C60" s="61"/>
      <c r="D60" s="61"/>
      <c r="E60" s="60" t="s">
        <v>141</v>
      </c>
      <c r="F60" s="62">
        <f>SUM(F25/F20)*100</f>
        <v>90.14227642276423</v>
      </c>
      <c r="G60" s="62">
        <f aca="true" t="shared" si="1" ref="G60:N60">SUM(G25/G20)*100</f>
        <v>81.95266272189349</v>
      </c>
      <c r="H60" s="62">
        <f t="shared" si="1"/>
        <v>93.67991845056065</v>
      </c>
      <c r="I60" s="62">
        <f t="shared" si="1"/>
        <v>81.41592920353983</v>
      </c>
      <c r="J60" s="62">
        <f t="shared" si="1"/>
        <v>91.56327543424318</v>
      </c>
      <c r="K60" s="62">
        <f t="shared" si="1"/>
        <v>92.5754060324826</v>
      </c>
      <c r="L60" s="62">
        <f t="shared" si="1"/>
        <v>93.96825396825396</v>
      </c>
      <c r="M60" s="62">
        <f t="shared" si="1"/>
        <v>88.71287128712872</v>
      </c>
      <c r="N60" s="62">
        <f t="shared" si="1"/>
        <v>90.80328181644724</v>
      </c>
    </row>
    <row r="61" spans="2:14" s="6" customFormat="1" ht="12.75" customHeight="1">
      <c r="B61" s="58" t="s">
        <v>51</v>
      </c>
      <c r="C61" s="61"/>
      <c r="D61" s="61"/>
      <c r="E61" s="60" t="s">
        <v>142</v>
      </c>
      <c r="F61" s="62">
        <f aca="true" t="shared" si="2" ref="F61:N64">SUM(F26/F21)*100</f>
        <v>87.55020080321285</v>
      </c>
      <c r="G61" s="62">
        <f t="shared" si="2"/>
        <v>84</v>
      </c>
      <c r="H61" s="62">
        <f t="shared" si="2"/>
        <v>92.72349272349273</v>
      </c>
      <c r="I61" s="62">
        <f t="shared" si="2"/>
        <v>77.96610169491525</v>
      </c>
      <c r="J61" s="62">
        <f t="shared" si="2"/>
        <v>91.75257731958763</v>
      </c>
      <c r="K61" s="62">
        <f t="shared" si="2"/>
        <v>89.95633187772926</v>
      </c>
      <c r="L61" s="62">
        <f t="shared" si="2"/>
        <v>93.3115823817292</v>
      </c>
      <c r="M61" s="62">
        <f t="shared" si="2"/>
        <v>91.44981412639405</v>
      </c>
      <c r="N61" s="62">
        <f t="shared" si="2"/>
        <v>89.9272309459977</v>
      </c>
    </row>
    <row r="62" spans="2:14" s="6" customFormat="1" ht="12.75" customHeight="1">
      <c r="B62" s="58" t="s">
        <v>52</v>
      </c>
      <c r="C62" s="61"/>
      <c r="D62" s="61"/>
      <c r="E62" s="60" t="s">
        <v>143</v>
      </c>
      <c r="F62" s="62">
        <f t="shared" si="2"/>
        <v>92.79835390946502</v>
      </c>
      <c r="G62" s="62">
        <f t="shared" si="2"/>
        <v>80.31914893617021</v>
      </c>
      <c r="H62" s="62">
        <f t="shared" si="2"/>
        <v>94.6</v>
      </c>
      <c r="I62" s="62">
        <f t="shared" si="2"/>
        <v>85.18518518518519</v>
      </c>
      <c r="J62" s="62">
        <f t="shared" si="2"/>
        <v>91.38755980861244</v>
      </c>
      <c r="K62" s="62">
        <f t="shared" si="2"/>
        <v>95.54455445544554</v>
      </c>
      <c r="L62" s="62">
        <f t="shared" si="2"/>
        <v>94.5904173106646</v>
      </c>
      <c r="M62" s="62">
        <f t="shared" si="2"/>
        <v>85.59322033898306</v>
      </c>
      <c r="N62" s="62">
        <f t="shared" si="2"/>
        <v>91.67300380228137</v>
      </c>
    </row>
    <row r="63" spans="2:14" s="6" customFormat="1" ht="12.75" customHeight="1">
      <c r="B63" s="58" t="s">
        <v>53</v>
      </c>
      <c r="C63" s="61"/>
      <c r="D63" s="61"/>
      <c r="E63" s="60" t="s">
        <v>144</v>
      </c>
      <c r="F63" s="62">
        <f t="shared" si="2"/>
        <v>88.53211009174312</v>
      </c>
      <c r="G63" s="62">
        <f t="shared" si="2"/>
        <v>92.94117647058823</v>
      </c>
      <c r="H63" s="62">
        <f t="shared" si="2"/>
        <v>93.125</v>
      </c>
      <c r="I63" s="62">
        <f t="shared" si="2"/>
        <v>87.64044943820225</v>
      </c>
      <c r="J63" s="62">
        <f t="shared" si="2"/>
        <v>86.0655737704918</v>
      </c>
      <c r="K63" s="62">
        <f t="shared" si="2"/>
        <v>88.1578947368421</v>
      </c>
      <c r="L63" s="62">
        <f t="shared" si="2"/>
        <v>95.63758389261746</v>
      </c>
      <c r="M63" s="62">
        <f t="shared" si="2"/>
        <v>90.9090909090909</v>
      </c>
      <c r="N63" s="62">
        <f t="shared" si="2"/>
        <v>91.62735849056604</v>
      </c>
    </row>
    <row r="64" spans="2:14" s="6" customFormat="1" ht="12.75" customHeight="1">
      <c r="B64" s="58" t="s">
        <v>54</v>
      </c>
      <c r="C64" s="61"/>
      <c r="D64" s="61"/>
      <c r="E64" s="60" t="s">
        <v>145</v>
      </c>
      <c r="F64" s="62">
        <f t="shared" si="2"/>
        <v>91.42335766423358</v>
      </c>
      <c r="G64" s="62">
        <f t="shared" si="2"/>
        <v>78.26086956521739</v>
      </c>
      <c r="H64" s="62">
        <f t="shared" si="2"/>
        <v>93.78806333739342</v>
      </c>
      <c r="I64" s="62">
        <f t="shared" si="2"/>
        <v>79.2</v>
      </c>
      <c r="J64" s="62">
        <f t="shared" si="2"/>
        <v>93.95017793594306</v>
      </c>
      <c r="K64" s="62">
        <f t="shared" si="2"/>
        <v>93.52112676056338</v>
      </c>
      <c r="L64" s="62">
        <f t="shared" si="2"/>
        <v>92.46987951807229</v>
      </c>
      <c r="M64" s="62">
        <f t="shared" si="2"/>
        <v>87.93565683646113</v>
      </c>
      <c r="N64" s="62">
        <f t="shared" si="2"/>
        <v>90.40902679830748</v>
      </c>
    </row>
    <row r="65" spans="2:14" s="6" customFormat="1" ht="12.75" customHeight="1">
      <c r="B65" s="58" t="s">
        <v>55</v>
      </c>
      <c r="C65" s="61"/>
      <c r="D65" s="61"/>
      <c r="E65" s="60" t="s">
        <v>146</v>
      </c>
      <c r="F65" s="62">
        <f>SUM((F20-F25)/F20)*100</f>
        <v>9.857723577235772</v>
      </c>
      <c r="G65" s="62">
        <f aca="true" t="shared" si="3" ref="G65:N65">SUM((G20-G25)/G20)*100</f>
        <v>18.04733727810651</v>
      </c>
      <c r="H65" s="62">
        <f t="shared" si="3"/>
        <v>6.320081549439347</v>
      </c>
      <c r="I65" s="62">
        <f t="shared" si="3"/>
        <v>18.58407079646018</v>
      </c>
      <c r="J65" s="62">
        <f t="shared" si="3"/>
        <v>8.436724565756824</v>
      </c>
      <c r="K65" s="62">
        <f t="shared" si="3"/>
        <v>7.424593967517401</v>
      </c>
      <c r="L65" s="62">
        <f t="shared" si="3"/>
        <v>6.031746031746032</v>
      </c>
      <c r="M65" s="62">
        <f t="shared" si="3"/>
        <v>11.287128712871288</v>
      </c>
      <c r="N65" s="62">
        <f t="shared" si="3"/>
        <v>9.196718183552758</v>
      </c>
    </row>
    <row r="66" spans="2:14" s="6" customFormat="1" ht="12.75" customHeight="1">
      <c r="B66" s="58" t="s">
        <v>56</v>
      </c>
      <c r="C66" s="61"/>
      <c r="D66" s="61"/>
      <c r="E66" s="60" t="s">
        <v>147</v>
      </c>
      <c r="F66" s="62">
        <f aca="true" t="shared" si="4" ref="F66:N69">SUM((F21-F26)/F21)*100</f>
        <v>12.449799196787147</v>
      </c>
      <c r="G66" s="62">
        <f t="shared" si="4"/>
        <v>16</v>
      </c>
      <c r="H66" s="62">
        <f t="shared" si="4"/>
        <v>7.276507276507277</v>
      </c>
      <c r="I66" s="62">
        <f t="shared" si="4"/>
        <v>22.033898305084744</v>
      </c>
      <c r="J66" s="62">
        <f t="shared" si="4"/>
        <v>8.24742268041237</v>
      </c>
      <c r="K66" s="62">
        <f t="shared" si="4"/>
        <v>10.043668122270741</v>
      </c>
      <c r="L66" s="62">
        <f t="shared" si="4"/>
        <v>6.688417618270799</v>
      </c>
      <c r="M66" s="62">
        <f t="shared" si="4"/>
        <v>8.550185873605948</v>
      </c>
      <c r="N66" s="62">
        <f t="shared" si="4"/>
        <v>10.072769054002299</v>
      </c>
    </row>
    <row r="67" spans="2:14" s="6" customFormat="1" ht="12.75" customHeight="1">
      <c r="B67" s="58" t="s">
        <v>57</v>
      </c>
      <c r="C67" s="61"/>
      <c r="D67" s="61"/>
      <c r="E67" s="60" t="s">
        <v>148</v>
      </c>
      <c r="F67" s="62">
        <f t="shared" si="4"/>
        <v>7.20164609053498</v>
      </c>
      <c r="G67" s="62">
        <f t="shared" si="4"/>
        <v>19.680851063829788</v>
      </c>
      <c r="H67" s="62">
        <f t="shared" si="4"/>
        <v>5.4</v>
      </c>
      <c r="I67" s="62">
        <f t="shared" si="4"/>
        <v>14.814814814814813</v>
      </c>
      <c r="J67" s="62">
        <f t="shared" si="4"/>
        <v>8.61244019138756</v>
      </c>
      <c r="K67" s="62">
        <f t="shared" si="4"/>
        <v>4.455445544554455</v>
      </c>
      <c r="L67" s="62">
        <f t="shared" si="4"/>
        <v>5.4095826893353935</v>
      </c>
      <c r="M67" s="62">
        <f t="shared" si="4"/>
        <v>14.40677966101695</v>
      </c>
      <c r="N67" s="62">
        <f t="shared" si="4"/>
        <v>8.32699619771863</v>
      </c>
    </row>
    <row r="68" spans="2:14" s="6" customFormat="1" ht="12.75" customHeight="1">
      <c r="B68" s="58" t="s">
        <v>58</v>
      </c>
      <c r="C68" s="61"/>
      <c r="D68" s="61"/>
      <c r="E68" s="60" t="s">
        <v>149</v>
      </c>
      <c r="F68" s="62">
        <f t="shared" si="4"/>
        <v>11.46788990825688</v>
      </c>
      <c r="G68" s="62">
        <f t="shared" si="4"/>
        <v>7.0588235294117645</v>
      </c>
      <c r="H68" s="62">
        <f t="shared" si="4"/>
        <v>6.875000000000001</v>
      </c>
      <c r="I68" s="62">
        <f t="shared" si="4"/>
        <v>12.359550561797752</v>
      </c>
      <c r="J68" s="62">
        <f t="shared" si="4"/>
        <v>13.934426229508196</v>
      </c>
      <c r="K68" s="62">
        <f t="shared" si="4"/>
        <v>11.842105263157894</v>
      </c>
      <c r="L68" s="62">
        <f t="shared" si="4"/>
        <v>4.3624161073825505</v>
      </c>
      <c r="M68" s="62">
        <f t="shared" si="4"/>
        <v>9.090909090909092</v>
      </c>
      <c r="N68" s="62">
        <f t="shared" si="4"/>
        <v>8.372641509433961</v>
      </c>
    </row>
    <row r="69" spans="2:14" s="6" customFormat="1" ht="12.75" customHeight="1">
      <c r="B69" s="58" t="s">
        <v>59</v>
      </c>
      <c r="C69" s="61"/>
      <c r="D69" s="61"/>
      <c r="E69" s="60" t="s">
        <v>150</v>
      </c>
      <c r="F69" s="62">
        <f t="shared" si="4"/>
        <v>8.576642335766424</v>
      </c>
      <c r="G69" s="62">
        <f t="shared" si="4"/>
        <v>21.73913043478261</v>
      </c>
      <c r="H69" s="62">
        <f t="shared" si="4"/>
        <v>6.211936662606577</v>
      </c>
      <c r="I69" s="62">
        <f t="shared" si="4"/>
        <v>20.8</v>
      </c>
      <c r="J69" s="62">
        <f t="shared" si="4"/>
        <v>6.049822064056939</v>
      </c>
      <c r="K69" s="62">
        <f t="shared" si="4"/>
        <v>6.478873239436619</v>
      </c>
      <c r="L69" s="62">
        <f t="shared" si="4"/>
        <v>7.530120481927711</v>
      </c>
      <c r="M69" s="62">
        <f t="shared" si="4"/>
        <v>12.064343163538874</v>
      </c>
      <c r="N69" s="62">
        <f t="shared" si="4"/>
        <v>9.590973201692526</v>
      </c>
    </row>
    <row r="70" spans="2:14" s="6" customFormat="1" ht="12.75" customHeight="1">
      <c r="B70" s="58" t="s">
        <v>60</v>
      </c>
      <c r="C70" s="61"/>
      <c r="D70" s="61"/>
      <c r="E70" s="60" t="s">
        <v>151</v>
      </c>
      <c r="F70" s="62">
        <f>SUM(F35/F30)*100</f>
        <v>95.36768963520555</v>
      </c>
      <c r="G70" s="62">
        <f aca="true" t="shared" si="5" ref="G70:N70">SUM(G35/G30)*100</f>
        <v>90.19893255701116</v>
      </c>
      <c r="H70" s="62">
        <f t="shared" si="5"/>
        <v>93.65905753570952</v>
      </c>
      <c r="I70" s="62">
        <f t="shared" si="5"/>
        <v>93.53680430879713</v>
      </c>
      <c r="J70" s="62">
        <f t="shared" si="5"/>
        <v>92.587539790814</v>
      </c>
      <c r="K70" s="62">
        <f t="shared" si="5"/>
        <v>95.24532119372788</v>
      </c>
      <c r="L70" s="62">
        <f t="shared" si="5"/>
        <v>94.73947061761278</v>
      </c>
      <c r="M70" s="62">
        <f t="shared" si="5"/>
        <v>94.48713665218844</v>
      </c>
      <c r="N70" s="62">
        <f t="shared" si="5"/>
        <v>93.9661488862837</v>
      </c>
    </row>
    <row r="71" spans="2:14" s="6" customFormat="1" ht="12.75" customHeight="1">
      <c r="B71" s="58" t="s">
        <v>61</v>
      </c>
      <c r="C71" s="61"/>
      <c r="D71" s="61"/>
      <c r="E71" s="60" t="s">
        <v>152</v>
      </c>
      <c r="F71" s="62">
        <f>SUM(F36/F31)*100</f>
        <v>94.140625</v>
      </c>
      <c r="G71" s="62">
        <f aca="true" t="shared" si="6" ref="G71:N71">SUM(G36/G31)*100</f>
        <v>89.76234003656307</v>
      </c>
      <c r="H71" s="62">
        <f t="shared" si="6"/>
        <v>93.2519920318725</v>
      </c>
      <c r="I71" s="62">
        <f t="shared" si="6"/>
        <v>92.48366013071896</v>
      </c>
      <c r="J71" s="62">
        <f t="shared" si="6"/>
        <v>91.921768707483</v>
      </c>
      <c r="K71" s="62">
        <f t="shared" si="6"/>
        <v>95.62256809338521</v>
      </c>
      <c r="L71" s="62">
        <f t="shared" si="6"/>
        <v>94.26386233269598</v>
      </c>
      <c r="M71" s="62">
        <f t="shared" si="6"/>
        <v>93.37539432176656</v>
      </c>
      <c r="N71" s="62">
        <f t="shared" si="6"/>
        <v>93.35918565196316</v>
      </c>
    </row>
    <row r="72" spans="2:14" s="6" customFormat="1" ht="12.75" customHeight="1">
      <c r="B72" s="58" t="s">
        <v>62</v>
      </c>
      <c r="C72" s="61"/>
      <c r="D72" s="61"/>
      <c r="E72" s="60" t="s">
        <v>153</v>
      </c>
      <c r="F72" s="62">
        <f aca="true" t="shared" si="7" ref="F72:N74">SUM(F37/F32)*100</f>
        <v>96.690734055355</v>
      </c>
      <c r="G72" s="62">
        <f t="shared" si="7"/>
        <v>90.6928645294726</v>
      </c>
      <c r="H72" s="62">
        <f t="shared" si="7"/>
        <v>94.1294964028777</v>
      </c>
      <c r="I72" s="62">
        <f t="shared" si="7"/>
        <v>94.82071713147411</v>
      </c>
      <c r="J72" s="62">
        <f t="shared" si="7"/>
        <v>93.35288367546431</v>
      </c>
      <c r="K72" s="62">
        <f t="shared" si="7"/>
        <v>94.83667017913592</v>
      </c>
      <c r="L72" s="62">
        <f t="shared" si="7"/>
        <v>95.25967235970721</v>
      </c>
      <c r="M72" s="62">
        <f t="shared" si="7"/>
        <v>95.73863636363636</v>
      </c>
      <c r="N72" s="62">
        <f t="shared" si="7"/>
        <v>94.64799688837029</v>
      </c>
    </row>
    <row r="73" spans="2:14" s="6" customFormat="1" ht="12.75" customHeight="1">
      <c r="B73" s="58" t="s">
        <v>63</v>
      </c>
      <c r="C73" s="61"/>
      <c r="D73" s="61"/>
      <c r="E73" s="60" t="s">
        <v>154</v>
      </c>
      <c r="F73" s="62">
        <f t="shared" si="7"/>
        <v>94.34318038969202</v>
      </c>
      <c r="G73" s="62">
        <f t="shared" si="7"/>
        <v>92.67015706806284</v>
      </c>
      <c r="H73" s="62">
        <f t="shared" si="7"/>
        <v>95.93582887700535</v>
      </c>
      <c r="I73" s="62">
        <f t="shared" si="7"/>
        <v>91.72661870503596</v>
      </c>
      <c r="J73" s="62">
        <f t="shared" si="7"/>
        <v>96.1038961038961</v>
      </c>
      <c r="K73" s="62">
        <f t="shared" si="7"/>
        <v>97.73584905660377</v>
      </c>
      <c r="L73" s="62">
        <f t="shared" si="7"/>
        <v>96.69260700389106</v>
      </c>
      <c r="M73" s="62">
        <f t="shared" si="7"/>
        <v>94.52554744525547</v>
      </c>
      <c r="N73" s="62">
        <f t="shared" si="7"/>
        <v>95.57046979865773</v>
      </c>
    </row>
    <row r="74" spans="2:14" s="6" customFormat="1" ht="12.75" customHeight="1">
      <c r="B74" s="58" t="s">
        <v>64</v>
      </c>
      <c r="C74" s="61"/>
      <c r="D74" s="61"/>
      <c r="E74" s="60" t="s">
        <v>155</v>
      </c>
      <c r="F74" s="62">
        <f t="shared" si="7"/>
        <v>96.24261943102523</v>
      </c>
      <c r="G74" s="62">
        <f t="shared" si="7"/>
        <v>89.63668850506254</v>
      </c>
      <c r="H74" s="62">
        <f t="shared" si="7"/>
        <v>93.33435021354485</v>
      </c>
      <c r="I74" s="62">
        <f t="shared" si="7"/>
        <v>94.13875598086125</v>
      </c>
      <c r="J74" s="62">
        <f t="shared" si="7"/>
        <v>91.21920404295642</v>
      </c>
      <c r="K74" s="62">
        <f t="shared" si="7"/>
        <v>94.33310297166551</v>
      </c>
      <c r="L74" s="62">
        <f t="shared" si="7"/>
        <v>93.27902240325867</v>
      </c>
      <c r="M74" s="62">
        <f t="shared" si="7"/>
        <v>94.47852760736197</v>
      </c>
      <c r="N74" s="62">
        <f t="shared" si="7"/>
        <v>93.36390204575228</v>
      </c>
    </row>
    <row r="75" spans="2:14" s="6" customFormat="1" ht="12.75" customHeight="1">
      <c r="B75" s="58" t="s">
        <v>65</v>
      </c>
      <c r="C75" s="61"/>
      <c r="D75" s="61"/>
      <c r="E75" s="60" t="s">
        <v>156</v>
      </c>
      <c r="F75" s="62">
        <f>SUM((F30-F35)/F30)*100</f>
        <v>4.632310364794441</v>
      </c>
      <c r="G75" s="62">
        <f aca="true" t="shared" si="8" ref="G75:N75">SUM((G30-G35)/G30)*100</f>
        <v>9.80106744298884</v>
      </c>
      <c r="H75" s="62">
        <f t="shared" si="8"/>
        <v>6.340942464290482</v>
      </c>
      <c r="I75" s="62">
        <f t="shared" si="8"/>
        <v>6.463195691202872</v>
      </c>
      <c r="J75" s="62">
        <f t="shared" si="8"/>
        <v>7.412460209185993</v>
      </c>
      <c r="K75" s="62">
        <f t="shared" si="8"/>
        <v>4.754678806272129</v>
      </c>
      <c r="L75" s="62">
        <f t="shared" si="8"/>
        <v>5.260529382387215</v>
      </c>
      <c r="M75" s="62">
        <f t="shared" si="8"/>
        <v>5.51286334781156</v>
      </c>
      <c r="N75" s="62">
        <f t="shared" si="8"/>
        <v>6.033851113716295</v>
      </c>
    </row>
    <row r="76" spans="2:14" s="6" customFormat="1" ht="12.75" customHeight="1">
      <c r="B76" s="58" t="s">
        <v>66</v>
      </c>
      <c r="C76" s="61"/>
      <c r="D76" s="61"/>
      <c r="E76" s="60" t="s">
        <v>157</v>
      </c>
      <c r="F76" s="62">
        <f aca="true" t="shared" si="9" ref="F76:N79">SUM((F31-F36)/F31)*100</f>
        <v>5.859375</v>
      </c>
      <c r="G76" s="62">
        <f t="shared" si="9"/>
        <v>10.23765996343693</v>
      </c>
      <c r="H76" s="62">
        <f t="shared" si="9"/>
        <v>6.74800796812749</v>
      </c>
      <c r="I76" s="62">
        <f t="shared" si="9"/>
        <v>7.516339869281046</v>
      </c>
      <c r="J76" s="62">
        <f t="shared" si="9"/>
        <v>8.078231292517007</v>
      </c>
      <c r="K76" s="62">
        <f t="shared" si="9"/>
        <v>4.3774319066147855</v>
      </c>
      <c r="L76" s="62">
        <f t="shared" si="9"/>
        <v>5.736137667304015</v>
      </c>
      <c r="M76" s="62">
        <f t="shared" si="9"/>
        <v>6.624605678233439</v>
      </c>
      <c r="N76" s="62">
        <f t="shared" si="9"/>
        <v>6.64081434803684</v>
      </c>
    </row>
    <row r="77" spans="2:14" s="6" customFormat="1" ht="12.75" customHeight="1">
      <c r="B77" s="58" t="s">
        <v>67</v>
      </c>
      <c r="C77" s="61"/>
      <c r="D77" s="61"/>
      <c r="E77" s="60" t="s">
        <v>158</v>
      </c>
      <c r="F77" s="62">
        <f t="shared" si="9"/>
        <v>3.309265944645006</v>
      </c>
      <c r="G77" s="62">
        <f t="shared" si="9"/>
        <v>9.307135470527404</v>
      </c>
      <c r="H77" s="62">
        <f t="shared" si="9"/>
        <v>5.870503597122302</v>
      </c>
      <c r="I77" s="62">
        <f t="shared" si="9"/>
        <v>5.179282868525896</v>
      </c>
      <c r="J77" s="62">
        <f t="shared" si="9"/>
        <v>6.647116324535679</v>
      </c>
      <c r="K77" s="62">
        <f t="shared" si="9"/>
        <v>5.163329820864067</v>
      </c>
      <c r="L77" s="62">
        <f t="shared" si="9"/>
        <v>4.740327640292785</v>
      </c>
      <c r="M77" s="62">
        <f t="shared" si="9"/>
        <v>4.261363636363636</v>
      </c>
      <c r="N77" s="62">
        <f t="shared" si="9"/>
        <v>5.352003111629716</v>
      </c>
    </row>
    <row r="78" spans="2:14" s="6" customFormat="1" ht="12.75" customHeight="1">
      <c r="B78" s="58" t="s">
        <v>68</v>
      </c>
      <c r="C78" s="61"/>
      <c r="D78" s="61"/>
      <c r="E78" s="60" t="s">
        <v>159</v>
      </c>
      <c r="F78" s="62">
        <f t="shared" si="9"/>
        <v>5.656819610307982</v>
      </c>
      <c r="G78" s="62">
        <f t="shared" si="9"/>
        <v>7.329842931937172</v>
      </c>
      <c r="H78" s="62">
        <f t="shared" si="9"/>
        <v>4.064171122994653</v>
      </c>
      <c r="I78" s="62">
        <f t="shared" si="9"/>
        <v>8.273381294964029</v>
      </c>
      <c r="J78" s="62">
        <f t="shared" si="9"/>
        <v>3.896103896103896</v>
      </c>
      <c r="K78" s="62">
        <f t="shared" si="9"/>
        <v>2.2641509433962264</v>
      </c>
      <c r="L78" s="62">
        <f t="shared" si="9"/>
        <v>3.3073929961089497</v>
      </c>
      <c r="M78" s="62">
        <f t="shared" si="9"/>
        <v>5.474452554744526</v>
      </c>
      <c r="N78" s="62">
        <f t="shared" si="9"/>
        <v>4.429530201342282</v>
      </c>
    </row>
    <row r="79" spans="2:14" s="6" customFormat="1" ht="12.75" customHeight="1">
      <c r="B79" s="58" t="s">
        <v>69</v>
      </c>
      <c r="C79" s="61"/>
      <c r="D79" s="61"/>
      <c r="E79" s="60" t="s">
        <v>160</v>
      </c>
      <c r="F79" s="62">
        <f t="shared" si="9"/>
        <v>3.7573805689747717</v>
      </c>
      <c r="G79" s="62">
        <f t="shared" si="9"/>
        <v>10.363311494937463</v>
      </c>
      <c r="H79" s="62">
        <f t="shared" si="9"/>
        <v>6.665649786455155</v>
      </c>
      <c r="I79" s="62">
        <f t="shared" si="9"/>
        <v>5.861244019138756</v>
      </c>
      <c r="J79" s="62">
        <f t="shared" si="9"/>
        <v>8.780795957043589</v>
      </c>
      <c r="K79" s="62">
        <f t="shared" si="9"/>
        <v>5.6668970283344855</v>
      </c>
      <c r="L79" s="62">
        <f t="shared" si="9"/>
        <v>6.720977596741344</v>
      </c>
      <c r="M79" s="62">
        <f t="shared" si="9"/>
        <v>5.521472392638037</v>
      </c>
      <c r="N79" s="62">
        <f t="shared" si="9"/>
        <v>6.636097954247708</v>
      </c>
    </row>
    <row r="80" spans="2:14" s="6" customFormat="1" ht="12.75" customHeight="1">
      <c r="B80" s="58" t="s">
        <v>70</v>
      </c>
      <c r="C80" s="61"/>
      <c r="D80" s="61"/>
      <c r="E80" s="60" t="s">
        <v>161</v>
      </c>
      <c r="F80" s="62">
        <f>SUM(F45/F40)*100</f>
        <v>94.43548387096774</v>
      </c>
      <c r="G80" s="62">
        <f aca="true" t="shared" si="10" ref="G80:N80">SUM(G45/G40)*100</f>
        <v>91.2472647702407</v>
      </c>
      <c r="H80" s="62">
        <f t="shared" si="10"/>
        <v>95.04</v>
      </c>
      <c r="I80" s="62">
        <f t="shared" si="10"/>
        <v>97.51243781094527</v>
      </c>
      <c r="J80" s="62">
        <f t="shared" si="10"/>
        <v>100.2415458937198</v>
      </c>
      <c r="K80" s="62">
        <f t="shared" si="10"/>
        <v>93.54207436399217</v>
      </c>
      <c r="L80" s="62">
        <f t="shared" si="10"/>
        <v>90.91375770020534</v>
      </c>
      <c r="M80" s="62">
        <f t="shared" si="10"/>
        <v>102.42990654205609</v>
      </c>
      <c r="N80" s="62">
        <f t="shared" si="10"/>
        <v>94.32580841976815</v>
      </c>
    </row>
    <row r="81" spans="2:14" s="6" customFormat="1" ht="12.75" customHeight="1">
      <c r="B81" s="58" t="s">
        <v>71</v>
      </c>
      <c r="C81" s="61"/>
      <c r="D81" s="61"/>
      <c r="E81" s="60" t="s">
        <v>162</v>
      </c>
      <c r="F81" s="62">
        <f aca="true" t="shared" si="11" ref="F81:N84">SUM(F46/F41)*100</f>
        <v>93.39774557165862</v>
      </c>
      <c r="G81" s="62">
        <f t="shared" si="11"/>
        <v>88.99521531100478</v>
      </c>
      <c r="H81" s="62">
        <f t="shared" si="11"/>
        <v>94.16909620991254</v>
      </c>
      <c r="I81" s="62">
        <f t="shared" si="11"/>
        <v>98.14814814814815</v>
      </c>
      <c r="J81" s="62">
        <f t="shared" si="11"/>
        <v>97.05882352941177</v>
      </c>
      <c r="K81" s="62">
        <f t="shared" si="11"/>
        <v>93.75</v>
      </c>
      <c r="L81" s="62">
        <f t="shared" si="11"/>
        <v>89.67280163599182</v>
      </c>
      <c r="M81" s="62">
        <f t="shared" si="11"/>
        <v>102.09059233449477</v>
      </c>
      <c r="N81" s="62">
        <f t="shared" si="11"/>
        <v>93.34516415261757</v>
      </c>
    </row>
    <row r="82" spans="2:14" s="6" customFormat="1" ht="12.75" customHeight="1">
      <c r="B82" s="58" t="s">
        <v>72</v>
      </c>
      <c r="C82" s="61"/>
      <c r="D82" s="61"/>
      <c r="E82" s="60" t="s">
        <v>163</v>
      </c>
      <c r="F82" s="62">
        <f t="shared" si="11"/>
        <v>95.47657512116317</v>
      </c>
      <c r="G82" s="62">
        <f t="shared" si="11"/>
        <v>93.14516129032258</v>
      </c>
      <c r="H82" s="62">
        <f t="shared" si="11"/>
        <v>96.09929078014184</v>
      </c>
      <c r="I82" s="62">
        <f t="shared" si="11"/>
        <v>96.7741935483871</v>
      </c>
      <c r="J82" s="62">
        <f t="shared" si="11"/>
        <v>103.33333333333334</v>
      </c>
      <c r="K82" s="62">
        <f t="shared" si="11"/>
        <v>93.27354260089686</v>
      </c>
      <c r="L82" s="62">
        <f t="shared" si="11"/>
        <v>92.16494845360825</v>
      </c>
      <c r="M82" s="62">
        <f t="shared" si="11"/>
        <v>102.8225806451613</v>
      </c>
      <c r="N82" s="62">
        <f t="shared" si="11"/>
        <v>95.37007874015748</v>
      </c>
    </row>
    <row r="83" spans="2:14" s="6" customFormat="1" ht="12">
      <c r="B83" s="58" t="s">
        <v>73</v>
      </c>
      <c r="C83" s="61"/>
      <c r="D83" s="61"/>
      <c r="E83" s="60" t="s">
        <v>164</v>
      </c>
      <c r="F83" s="62">
        <f t="shared" si="11"/>
        <v>95.35374868004224</v>
      </c>
      <c r="G83" s="62">
        <f t="shared" si="11"/>
        <v>91.42857142857143</v>
      </c>
      <c r="H83" s="62">
        <f t="shared" si="11"/>
        <v>99.70930232558139</v>
      </c>
      <c r="I83" s="62">
        <f t="shared" si="11"/>
        <v>96.80851063829788</v>
      </c>
      <c r="J83" s="62">
        <f t="shared" si="11"/>
        <v>101.46198830409357</v>
      </c>
      <c r="K83" s="62">
        <f t="shared" si="11"/>
        <v>94.7103274559194</v>
      </c>
      <c r="L83" s="62">
        <f t="shared" si="11"/>
        <v>89.75409836065575</v>
      </c>
      <c r="M83" s="62">
        <f t="shared" si="11"/>
        <v>127.46478873239437</v>
      </c>
      <c r="N83" s="62">
        <f t="shared" si="11"/>
        <v>95.13444302176697</v>
      </c>
    </row>
    <row r="84" spans="2:14" s="6" customFormat="1" ht="12">
      <c r="B84" s="58" t="s">
        <v>74</v>
      </c>
      <c r="C84" s="61"/>
      <c r="D84" s="61"/>
      <c r="E84" s="60" t="s">
        <v>165</v>
      </c>
      <c r="F84" s="62">
        <f t="shared" si="11"/>
        <v>91.46757679180887</v>
      </c>
      <c r="G84" s="62">
        <f t="shared" si="11"/>
        <v>91.13475177304964</v>
      </c>
      <c r="H84" s="62">
        <f t="shared" si="11"/>
        <v>93.26710816777042</v>
      </c>
      <c r="I84" s="62">
        <f t="shared" si="11"/>
        <v>98.13084112149532</v>
      </c>
      <c r="J84" s="62">
        <f t="shared" si="11"/>
        <v>94.44444444444444</v>
      </c>
      <c r="K84" s="62">
        <f t="shared" si="11"/>
        <v>89.47368421052632</v>
      </c>
      <c r="L84" s="62">
        <f t="shared" si="11"/>
        <v>94.42148760330579</v>
      </c>
      <c r="M84" s="62">
        <f t="shared" si="11"/>
        <v>93.38422391857506</v>
      </c>
      <c r="N84" s="62">
        <f t="shared" si="11"/>
        <v>93.13466616371181</v>
      </c>
    </row>
    <row r="85" spans="2:14" s="6" customFormat="1" ht="12">
      <c r="B85" s="58" t="s">
        <v>75</v>
      </c>
      <c r="C85" s="61"/>
      <c r="D85" s="61"/>
      <c r="E85" s="60" t="s">
        <v>166</v>
      </c>
      <c r="F85" s="62">
        <f>SUM((F40-F45)/F40)*100</f>
        <v>5.564516129032258</v>
      </c>
      <c r="G85" s="62">
        <f aca="true" t="shared" si="12" ref="G85:N85">SUM((G40-G45)/G40)*100</f>
        <v>8.752735229759299</v>
      </c>
      <c r="H85" s="62">
        <f t="shared" si="12"/>
        <v>4.96</v>
      </c>
      <c r="I85" s="62">
        <f t="shared" si="12"/>
        <v>2.4875621890547266</v>
      </c>
      <c r="J85" s="62">
        <f t="shared" si="12"/>
        <v>-0.24154589371980675</v>
      </c>
      <c r="K85" s="62">
        <f t="shared" si="12"/>
        <v>6.457925636007827</v>
      </c>
      <c r="L85" s="62">
        <f t="shared" si="12"/>
        <v>9.08624229979466</v>
      </c>
      <c r="M85" s="62">
        <f t="shared" si="12"/>
        <v>-2.4299065420560746</v>
      </c>
      <c r="N85" s="62">
        <f t="shared" si="12"/>
        <v>5.674191580231849</v>
      </c>
    </row>
    <row r="86" spans="2:14" s="6" customFormat="1" ht="12">
      <c r="B86" s="58" t="s">
        <v>76</v>
      </c>
      <c r="C86" s="61"/>
      <c r="D86" s="61"/>
      <c r="E86" s="60" t="s">
        <v>167</v>
      </c>
      <c r="F86" s="62">
        <f aca="true" t="shared" si="13" ref="F86:N89">SUM((F41-F46)/F41)*100</f>
        <v>6.602254428341385</v>
      </c>
      <c r="G86" s="62">
        <f t="shared" si="13"/>
        <v>11.004784688995215</v>
      </c>
      <c r="H86" s="62">
        <f t="shared" si="13"/>
        <v>5.830903790087463</v>
      </c>
      <c r="I86" s="62">
        <f t="shared" si="13"/>
        <v>1.8518518518518516</v>
      </c>
      <c r="J86" s="62">
        <f t="shared" si="13"/>
        <v>2.941176470588235</v>
      </c>
      <c r="K86" s="62">
        <f t="shared" si="13"/>
        <v>6.25</v>
      </c>
      <c r="L86" s="62">
        <f t="shared" si="13"/>
        <v>10.327198364008181</v>
      </c>
      <c r="M86" s="62">
        <f t="shared" si="13"/>
        <v>-2.0905923344947737</v>
      </c>
      <c r="N86" s="62">
        <f t="shared" si="13"/>
        <v>6.654835847382431</v>
      </c>
    </row>
    <row r="87" spans="2:14" s="6" customFormat="1" ht="12">
      <c r="B87" s="58" t="s">
        <v>77</v>
      </c>
      <c r="C87" s="61"/>
      <c r="D87" s="61"/>
      <c r="E87" s="60" t="s">
        <v>168</v>
      </c>
      <c r="F87" s="62">
        <f t="shared" si="13"/>
        <v>4.523424878836833</v>
      </c>
      <c r="G87" s="62">
        <f t="shared" si="13"/>
        <v>6.854838709677419</v>
      </c>
      <c r="H87" s="62">
        <f t="shared" si="13"/>
        <v>3.900709219858156</v>
      </c>
      <c r="I87" s="62">
        <f t="shared" si="13"/>
        <v>3.225806451612903</v>
      </c>
      <c r="J87" s="62">
        <f t="shared" si="13"/>
        <v>-3.3333333333333335</v>
      </c>
      <c r="K87" s="62">
        <f t="shared" si="13"/>
        <v>6.726457399103139</v>
      </c>
      <c r="L87" s="62">
        <f t="shared" si="13"/>
        <v>7.835051546391752</v>
      </c>
      <c r="M87" s="62">
        <f t="shared" si="13"/>
        <v>-2.82258064516129</v>
      </c>
      <c r="N87" s="62">
        <f t="shared" si="13"/>
        <v>4.6299212598425195</v>
      </c>
    </row>
    <row r="88" spans="2:14" s="6" customFormat="1" ht="12">
      <c r="B88" s="58" t="s">
        <v>78</v>
      </c>
      <c r="C88" s="61"/>
      <c r="D88" s="61"/>
      <c r="E88" s="60" t="s">
        <v>169</v>
      </c>
      <c r="F88" s="62">
        <f t="shared" si="13"/>
        <v>4.646251319957761</v>
      </c>
      <c r="G88" s="62">
        <f t="shared" si="13"/>
        <v>8.571428571428571</v>
      </c>
      <c r="H88" s="62">
        <f t="shared" si="13"/>
        <v>0.29069767441860467</v>
      </c>
      <c r="I88" s="62">
        <f t="shared" si="13"/>
        <v>3.1914893617021276</v>
      </c>
      <c r="J88" s="62">
        <f t="shared" si="13"/>
        <v>-1.461988304093567</v>
      </c>
      <c r="K88" s="62">
        <f t="shared" si="13"/>
        <v>5.289672544080604</v>
      </c>
      <c r="L88" s="62">
        <f t="shared" si="13"/>
        <v>10.245901639344263</v>
      </c>
      <c r="M88" s="62">
        <f t="shared" si="13"/>
        <v>-27.464788732394368</v>
      </c>
      <c r="N88" s="62">
        <f t="shared" si="13"/>
        <v>4.865556978233035</v>
      </c>
    </row>
    <row r="89" spans="2:14" s="6" customFormat="1" ht="12">
      <c r="B89" s="58" t="s">
        <v>79</v>
      </c>
      <c r="C89" s="61"/>
      <c r="D89" s="61"/>
      <c r="E89" s="60" t="s">
        <v>170</v>
      </c>
      <c r="F89" s="62">
        <f t="shared" si="13"/>
        <v>8.532423208191126</v>
      </c>
      <c r="G89" s="62">
        <f t="shared" si="13"/>
        <v>8.865248226950355</v>
      </c>
      <c r="H89" s="62">
        <f t="shared" si="13"/>
        <v>6.73289183222958</v>
      </c>
      <c r="I89" s="62">
        <f t="shared" si="13"/>
        <v>1.8691588785046727</v>
      </c>
      <c r="J89" s="62">
        <f t="shared" si="13"/>
        <v>5.555555555555555</v>
      </c>
      <c r="K89" s="62">
        <f t="shared" si="13"/>
        <v>10.526315789473683</v>
      </c>
      <c r="L89" s="62">
        <f t="shared" si="13"/>
        <v>5.578512396694215</v>
      </c>
      <c r="M89" s="62">
        <f t="shared" si="13"/>
        <v>6.615776081424936</v>
      </c>
      <c r="N89" s="62">
        <f t="shared" si="13"/>
        <v>6.865333836288193</v>
      </c>
    </row>
    <row r="90" spans="2:14" s="6" customFormat="1" ht="12">
      <c r="B90" s="58" t="s">
        <v>80</v>
      </c>
      <c r="C90" s="61"/>
      <c r="D90" s="61"/>
      <c r="E90" s="60" t="s">
        <v>171</v>
      </c>
      <c r="F90" s="62">
        <f>SUM(F55/F50)*100</f>
        <v>97.11538461538461</v>
      </c>
      <c r="G90" s="62">
        <f aca="true" t="shared" si="14" ref="G90:N90">SUM(G55/G50)*100</f>
        <v>93.90243902439023</v>
      </c>
      <c r="H90" s="62">
        <f t="shared" si="14"/>
        <v>97.53424657534246</v>
      </c>
      <c r="I90" s="62">
        <f t="shared" si="14"/>
        <v>96.22641509433963</v>
      </c>
      <c r="J90" s="62">
        <f t="shared" si="14"/>
        <v>92.3076923076923</v>
      </c>
      <c r="K90" s="62">
        <f t="shared" si="14"/>
        <v>97.5609756097561</v>
      </c>
      <c r="L90" s="62">
        <f t="shared" si="14"/>
        <v>100.15491866769946</v>
      </c>
      <c r="M90" s="62">
        <f t="shared" si="14"/>
        <v>97.61904761904762</v>
      </c>
      <c r="N90" s="62">
        <f t="shared" si="14"/>
        <v>98.04347826086956</v>
      </c>
    </row>
    <row r="91" spans="2:14" s="6" customFormat="1" ht="12">
      <c r="B91" s="58" t="s">
        <v>81</v>
      </c>
      <c r="C91" s="61"/>
      <c r="D91" s="61"/>
      <c r="E91" s="60" t="s">
        <v>172</v>
      </c>
      <c r="F91" s="62">
        <f aca="true" t="shared" si="15" ref="F91:N94">SUM(F56/F51)*100</f>
        <v>96.59574468085106</v>
      </c>
      <c r="G91" s="62">
        <f t="shared" si="15"/>
        <v>96.15384615384616</v>
      </c>
      <c r="H91" s="62">
        <f t="shared" si="15"/>
        <v>98.89502762430939</v>
      </c>
      <c r="I91" s="62">
        <f t="shared" si="15"/>
        <v>93.10344827586206</v>
      </c>
      <c r="J91" s="62">
        <f t="shared" si="15"/>
        <v>93.33333333333333</v>
      </c>
      <c r="K91" s="62">
        <f t="shared" si="15"/>
        <v>97.82608695652173</v>
      </c>
      <c r="L91" s="62">
        <f t="shared" si="15"/>
        <v>109.16149068322983</v>
      </c>
      <c r="M91" s="62">
        <f t="shared" si="15"/>
        <v>100</v>
      </c>
      <c r="N91" s="62">
        <f t="shared" si="15"/>
        <v>101.92678227360308</v>
      </c>
    </row>
    <row r="92" spans="2:14" s="6" customFormat="1" ht="12">
      <c r="B92" s="58" t="s">
        <v>82</v>
      </c>
      <c r="C92" s="61"/>
      <c r="D92" s="61"/>
      <c r="E92" s="60" t="s">
        <v>173</v>
      </c>
      <c r="F92" s="62">
        <f t="shared" si="15"/>
        <v>97.54385964912281</v>
      </c>
      <c r="G92" s="62">
        <f t="shared" si="15"/>
        <v>92.85714285714286</v>
      </c>
      <c r="H92" s="62">
        <f t="shared" si="15"/>
        <v>96.19565217391305</v>
      </c>
      <c r="I92" s="62">
        <f t="shared" si="15"/>
        <v>100</v>
      </c>
      <c r="J92" s="62">
        <f t="shared" si="15"/>
        <v>91.30434782608695</v>
      </c>
      <c r="K92" s="62">
        <f t="shared" si="15"/>
        <v>96.7741935483871</v>
      </c>
      <c r="L92" s="62">
        <f t="shared" si="15"/>
        <v>91.19010819165379</v>
      </c>
      <c r="M92" s="62">
        <f t="shared" si="15"/>
        <v>96.61016949152543</v>
      </c>
      <c r="N92" s="62">
        <f t="shared" si="15"/>
        <v>94.40769693325316</v>
      </c>
    </row>
    <row r="93" spans="2:14" s="6" customFormat="1" ht="12">
      <c r="B93" s="58" t="s">
        <v>83</v>
      </c>
      <c r="C93" s="61"/>
      <c r="D93" s="61"/>
      <c r="E93" s="60" t="s">
        <v>174</v>
      </c>
      <c r="F93" s="62">
        <f t="shared" si="15"/>
        <v>97.04880817253121</v>
      </c>
      <c r="G93" s="62">
        <f t="shared" si="15"/>
        <v>93.90243902439023</v>
      </c>
      <c r="H93" s="62">
        <f t="shared" si="15"/>
        <v>104.57516339869282</v>
      </c>
      <c r="I93" s="62">
        <f t="shared" si="15"/>
        <v>96.22641509433963</v>
      </c>
      <c r="J93" s="62">
        <f t="shared" si="15"/>
        <v>92.3076923076923</v>
      </c>
      <c r="K93" s="62">
        <f t="shared" si="15"/>
        <v>97.5609756097561</v>
      </c>
      <c r="L93" s="62">
        <f t="shared" si="15"/>
        <v>100.15491866769946</v>
      </c>
      <c r="M93" s="62">
        <f t="shared" si="15"/>
        <v>98.75</v>
      </c>
      <c r="N93" s="62">
        <f t="shared" si="15"/>
        <v>98.52372583479789</v>
      </c>
    </row>
    <row r="94" spans="2:14" s="6" customFormat="1" ht="12">
      <c r="B94" s="58" t="s">
        <v>84</v>
      </c>
      <c r="C94" s="61"/>
      <c r="D94" s="61"/>
      <c r="E94" s="60" t="s">
        <v>175</v>
      </c>
      <c r="F94" s="62">
        <f t="shared" si="15"/>
        <v>97.48427672955975</v>
      </c>
      <c r="G94" s="62">
        <v>0</v>
      </c>
      <c r="H94" s="62">
        <f t="shared" si="15"/>
        <v>92.45283018867924</v>
      </c>
      <c r="I94" s="62">
        <v>0</v>
      </c>
      <c r="J94" s="62">
        <v>0</v>
      </c>
      <c r="K94" s="62">
        <v>0</v>
      </c>
      <c r="L94" s="62">
        <v>0</v>
      </c>
      <c r="M94" s="62">
        <f t="shared" si="15"/>
        <v>75</v>
      </c>
      <c r="N94" s="62">
        <f t="shared" si="15"/>
        <v>94.39999999999999</v>
      </c>
    </row>
    <row r="95" spans="2:14" s="6" customFormat="1" ht="12">
      <c r="B95" s="58" t="s">
        <v>85</v>
      </c>
      <c r="C95" s="61"/>
      <c r="D95" s="61"/>
      <c r="E95" s="60" t="s">
        <v>176</v>
      </c>
      <c r="F95" s="62">
        <f>SUM((F50-F55)/F50)*100</f>
        <v>2.8846153846153846</v>
      </c>
      <c r="G95" s="62">
        <f aca="true" t="shared" si="16" ref="G95:N95">SUM((G50-G55)/G50)*100</f>
        <v>6.097560975609756</v>
      </c>
      <c r="H95" s="62">
        <f t="shared" si="16"/>
        <v>2.4657534246575343</v>
      </c>
      <c r="I95" s="62">
        <f t="shared" si="16"/>
        <v>3.7735849056603774</v>
      </c>
      <c r="J95" s="62">
        <f t="shared" si="16"/>
        <v>7.6923076923076925</v>
      </c>
      <c r="K95" s="62">
        <f t="shared" si="16"/>
        <v>2.4390243902439024</v>
      </c>
      <c r="L95" s="62">
        <f t="shared" si="16"/>
        <v>-0.1549186676994578</v>
      </c>
      <c r="M95" s="62">
        <f t="shared" si="16"/>
        <v>2.380952380952381</v>
      </c>
      <c r="N95" s="62">
        <f t="shared" si="16"/>
        <v>1.956521739130435</v>
      </c>
    </row>
    <row r="96" spans="2:14" s="6" customFormat="1" ht="12">
      <c r="B96" s="58" t="s">
        <v>86</v>
      </c>
      <c r="C96" s="61"/>
      <c r="D96" s="61"/>
      <c r="E96" s="60" t="s">
        <v>177</v>
      </c>
      <c r="F96" s="62">
        <f aca="true" t="shared" si="17" ref="F96:N99">SUM((F51-F56)/F51)*100</f>
        <v>3.404255319148936</v>
      </c>
      <c r="G96" s="62">
        <f t="shared" si="17"/>
        <v>3.8461538461538463</v>
      </c>
      <c r="H96" s="62">
        <f t="shared" si="17"/>
        <v>1.1049723756906076</v>
      </c>
      <c r="I96" s="62">
        <f t="shared" si="17"/>
        <v>6.896551724137931</v>
      </c>
      <c r="J96" s="62">
        <f t="shared" si="17"/>
        <v>6.666666666666667</v>
      </c>
      <c r="K96" s="62">
        <f t="shared" si="17"/>
        <v>2.1739130434782608</v>
      </c>
      <c r="L96" s="62">
        <f t="shared" si="17"/>
        <v>-9.161490683229815</v>
      </c>
      <c r="M96" s="62">
        <f t="shared" si="17"/>
        <v>0</v>
      </c>
      <c r="N96" s="62">
        <f t="shared" si="17"/>
        <v>-1.9267822736030826</v>
      </c>
    </row>
    <row r="97" spans="2:14" s="6" customFormat="1" ht="12">
      <c r="B97" s="63" t="s">
        <v>87</v>
      </c>
      <c r="C97" s="61"/>
      <c r="D97" s="61"/>
      <c r="E97" s="60" t="s">
        <v>178</v>
      </c>
      <c r="F97" s="62">
        <f t="shared" si="17"/>
        <v>2.456140350877193</v>
      </c>
      <c r="G97" s="62">
        <f t="shared" si="17"/>
        <v>7.142857142857142</v>
      </c>
      <c r="H97" s="62">
        <f t="shared" si="17"/>
        <v>3.804347826086957</v>
      </c>
      <c r="I97" s="62">
        <f t="shared" si="17"/>
        <v>0</v>
      </c>
      <c r="J97" s="62">
        <f t="shared" si="17"/>
        <v>8.695652173913043</v>
      </c>
      <c r="K97" s="62">
        <f t="shared" si="17"/>
        <v>3.225806451612903</v>
      </c>
      <c r="L97" s="62">
        <f t="shared" si="17"/>
        <v>8.809891808346213</v>
      </c>
      <c r="M97" s="62">
        <f t="shared" si="17"/>
        <v>3.389830508474576</v>
      </c>
      <c r="N97" s="62">
        <f t="shared" si="17"/>
        <v>5.592303066746843</v>
      </c>
    </row>
    <row r="98" spans="2:14" s="6" customFormat="1" ht="12">
      <c r="B98" s="63" t="s">
        <v>88</v>
      </c>
      <c r="C98" s="61"/>
      <c r="D98" s="61"/>
      <c r="E98" s="60" t="s">
        <v>179</v>
      </c>
      <c r="F98" s="62">
        <f t="shared" si="17"/>
        <v>2.9511918274687856</v>
      </c>
      <c r="G98" s="62">
        <f t="shared" si="17"/>
        <v>6.097560975609756</v>
      </c>
      <c r="H98" s="62">
        <f t="shared" si="17"/>
        <v>-4.57516339869281</v>
      </c>
      <c r="I98" s="62">
        <f t="shared" si="17"/>
        <v>3.7735849056603774</v>
      </c>
      <c r="J98" s="62">
        <f t="shared" si="17"/>
        <v>7.6923076923076925</v>
      </c>
      <c r="K98" s="62">
        <f t="shared" si="17"/>
        <v>2.4390243902439024</v>
      </c>
      <c r="L98" s="62">
        <f t="shared" si="17"/>
        <v>-0.1549186676994578</v>
      </c>
      <c r="M98" s="62">
        <f t="shared" si="17"/>
        <v>1.25</v>
      </c>
      <c r="N98" s="62">
        <f t="shared" si="17"/>
        <v>1.476274165202109</v>
      </c>
    </row>
    <row r="99" spans="2:14" s="6" customFormat="1" ht="12">
      <c r="B99" s="58" t="s">
        <v>89</v>
      </c>
      <c r="C99" s="61"/>
      <c r="D99" s="61"/>
      <c r="E99" s="60" t="s">
        <v>180</v>
      </c>
      <c r="F99" s="62">
        <f t="shared" si="17"/>
        <v>2.515723270440252</v>
      </c>
      <c r="G99" s="62">
        <v>0</v>
      </c>
      <c r="H99" s="62">
        <f t="shared" si="17"/>
        <v>7.547169811320755</v>
      </c>
      <c r="I99" s="62">
        <v>0</v>
      </c>
      <c r="J99" s="62">
        <v>0</v>
      </c>
      <c r="K99" s="62">
        <v>0</v>
      </c>
      <c r="L99" s="62">
        <v>0</v>
      </c>
      <c r="M99" s="62">
        <f t="shared" si="17"/>
        <v>25</v>
      </c>
      <c r="N99" s="62">
        <f t="shared" si="17"/>
        <v>5.6000000000000005</v>
      </c>
    </row>
    <row r="100" spans="2:14" s="20" customFormat="1" ht="12">
      <c r="B100" s="28"/>
      <c r="C100" s="29"/>
      <c r="D100" s="29"/>
      <c r="E100" s="30"/>
      <c r="F100" s="30"/>
      <c r="G100" s="31"/>
      <c r="H100" s="31"/>
      <c r="I100" s="31"/>
      <c r="J100" s="31"/>
      <c r="K100" s="31"/>
      <c r="L100" s="31"/>
      <c r="M100" s="31"/>
      <c r="N100" s="31"/>
    </row>
    <row r="101" spans="2:6" s="6" customFormat="1" ht="12">
      <c r="B101" s="32" t="s">
        <v>90</v>
      </c>
      <c r="C101" s="32"/>
      <c r="D101" s="32"/>
      <c r="E101" s="32"/>
      <c r="F101" s="32"/>
    </row>
    <row r="102" spans="2:6" s="6" customFormat="1" ht="12">
      <c r="B102" s="32" t="s">
        <v>91</v>
      </c>
      <c r="C102" s="32"/>
      <c r="D102" s="32"/>
      <c r="E102" s="32"/>
      <c r="F102" s="32"/>
    </row>
    <row r="103" spans="2:6" s="6" customFormat="1" ht="12">
      <c r="B103" s="33"/>
      <c r="C103" s="33"/>
      <c r="D103" s="33"/>
      <c r="E103" s="33"/>
      <c r="F103" s="33"/>
    </row>
    <row r="104" spans="2:6" s="6" customFormat="1" ht="12">
      <c r="B104" s="33"/>
      <c r="C104" s="33"/>
      <c r="D104" s="33"/>
      <c r="E104" s="33"/>
      <c r="F104" s="33"/>
    </row>
    <row r="105" spans="2:5" s="6" customFormat="1" ht="12">
      <c r="B105" s="33"/>
      <c r="C105" s="33"/>
      <c r="D105" s="33"/>
      <c r="E105" s="33"/>
    </row>
    <row r="106" spans="2:5" s="6" customFormat="1" ht="12">
      <c r="B106" s="33"/>
      <c r="C106" s="33"/>
      <c r="D106" s="33"/>
      <c r="E106" s="33"/>
    </row>
    <row r="107" spans="2:5" s="6" customFormat="1" ht="12">
      <c r="B107" s="33"/>
      <c r="C107" s="33"/>
      <c r="D107" s="33"/>
      <c r="E107" s="33"/>
    </row>
    <row r="108" spans="2:5" s="6" customFormat="1" ht="12">
      <c r="B108" s="33"/>
      <c r="C108" s="33"/>
      <c r="D108" s="33"/>
      <c r="E108" s="33"/>
    </row>
    <row r="109" spans="2:5" s="6" customFormat="1" ht="12">
      <c r="B109" s="33"/>
      <c r="C109" s="33"/>
      <c r="D109" s="33"/>
      <c r="E109" s="33"/>
    </row>
    <row r="110" spans="2:5" s="6" customFormat="1" ht="12">
      <c r="B110" s="33"/>
      <c r="C110" s="33"/>
      <c r="D110" s="33"/>
      <c r="E110" s="33"/>
    </row>
    <row r="111" spans="2:5" s="6" customFormat="1" ht="12">
      <c r="B111" s="33"/>
      <c r="C111" s="33"/>
      <c r="D111" s="33"/>
      <c r="E111" s="33"/>
    </row>
    <row r="112" spans="2:5" s="6" customFormat="1" ht="12">
      <c r="B112" s="33"/>
      <c r="C112" s="33"/>
      <c r="D112" s="33"/>
      <c r="E112" s="33"/>
    </row>
    <row r="113" spans="2:5" s="6" customFormat="1" ht="12">
      <c r="B113" s="33"/>
      <c r="C113" s="33"/>
      <c r="D113" s="33"/>
      <c r="E113" s="33"/>
    </row>
    <row r="114" spans="2:5" s="6" customFormat="1" ht="12">
      <c r="B114" s="33"/>
      <c r="C114" s="33"/>
      <c r="D114" s="33"/>
      <c r="E114" s="33"/>
    </row>
    <row r="115" spans="2:5" s="6" customFormat="1" ht="12">
      <c r="B115" s="33"/>
      <c r="C115" s="33"/>
      <c r="D115" s="33"/>
      <c r="E115" s="33"/>
    </row>
    <row r="116" spans="2:5" s="6" customFormat="1" ht="12">
      <c r="B116" s="33"/>
      <c r="C116" s="33"/>
      <c r="D116" s="33"/>
      <c r="E116" s="33"/>
    </row>
    <row r="117" spans="2:5" s="6" customFormat="1" ht="12">
      <c r="B117" s="33"/>
      <c r="C117" s="33"/>
      <c r="D117" s="33"/>
      <c r="E117" s="33"/>
    </row>
    <row r="118" spans="2:5" s="6" customFormat="1" ht="12">
      <c r="B118" s="33"/>
      <c r="C118" s="33"/>
      <c r="D118" s="33"/>
      <c r="E118" s="33"/>
    </row>
    <row r="119" spans="2:5" s="6" customFormat="1" ht="12">
      <c r="B119" s="33"/>
      <c r="C119" s="33"/>
      <c r="D119" s="33"/>
      <c r="E119" s="33"/>
    </row>
    <row r="120" spans="2:5" s="6" customFormat="1" ht="12">
      <c r="B120" s="33"/>
      <c r="C120" s="33"/>
      <c r="D120" s="33"/>
      <c r="E120" s="33"/>
    </row>
    <row r="121" spans="2:5" s="6" customFormat="1" ht="12">
      <c r="B121" s="33"/>
      <c r="C121" s="33"/>
      <c r="D121" s="33"/>
      <c r="E121" s="33"/>
    </row>
    <row r="122" spans="2:5" s="6" customFormat="1" ht="12">
      <c r="B122" s="33"/>
      <c r="C122" s="33"/>
      <c r="D122" s="33"/>
      <c r="E122" s="33"/>
    </row>
    <row r="123" spans="2:5" s="6" customFormat="1" ht="12">
      <c r="B123" s="33"/>
      <c r="C123" s="33"/>
      <c r="D123" s="33"/>
      <c r="E123" s="33"/>
    </row>
    <row r="124" spans="2:5" s="6" customFormat="1" ht="12">
      <c r="B124" s="33"/>
      <c r="C124" s="33"/>
      <c r="D124" s="33"/>
      <c r="E124" s="33"/>
    </row>
    <row r="125" s="6" customFormat="1" ht="12"/>
    <row r="126" s="6" customFormat="1" ht="12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</sheetData>
  <mergeCells count="29">
    <mergeCell ref="B54:D54"/>
    <mergeCell ref="B44:D44"/>
    <mergeCell ref="B50:D50"/>
    <mergeCell ref="B51:D51"/>
    <mergeCell ref="B52:D52"/>
    <mergeCell ref="B41:D41"/>
    <mergeCell ref="B42:D42"/>
    <mergeCell ref="B43:D43"/>
    <mergeCell ref="B53:D53"/>
    <mergeCell ref="B32:D32"/>
    <mergeCell ref="B33:D33"/>
    <mergeCell ref="B34:D34"/>
    <mergeCell ref="B40:D40"/>
    <mergeCell ref="B23:D23"/>
    <mergeCell ref="B24:D24"/>
    <mergeCell ref="B30:D30"/>
    <mergeCell ref="B31:D31"/>
    <mergeCell ref="B21:D21"/>
    <mergeCell ref="D12:K12"/>
    <mergeCell ref="D13:K13"/>
    <mergeCell ref="B22:D22"/>
    <mergeCell ref="D10:K10"/>
    <mergeCell ref="D11:K11"/>
    <mergeCell ref="B20:D20"/>
    <mergeCell ref="A6:B6"/>
    <mergeCell ref="D6:E6"/>
    <mergeCell ref="D8:K8"/>
    <mergeCell ref="D9:K9"/>
    <mergeCell ref="B18:D18"/>
  </mergeCells>
  <printOptions/>
  <pageMargins left="0.75" right="0.75" top="1" bottom="1" header="0" footer="0"/>
  <pageSetup fitToHeight="2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2007-05-14T17:28:28Z</cp:lastPrinted>
  <dcterms:created xsi:type="dcterms:W3CDTF">2006-07-09T14:42:40Z</dcterms:created>
  <dcterms:modified xsi:type="dcterms:W3CDTF">2007-07-05T21:35:00Z</dcterms:modified>
  <cp:category/>
  <cp:version/>
  <cp:contentType/>
  <cp:contentStatus/>
</cp:coreProperties>
</file>