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0" yWindow="390" windowWidth="8145" windowHeight="9345" activeTab="0"/>
  </bookViews>
  <sheets>
    <sheet name="Tabla 10-02" sheetId="1" r:id="rId1"/>
    <sheet name="Hoja2" sheetId="2" r:id="rId2"/>
    <sheet name="Hoja3" sheetId="3" r:id="rId3"/>
  </sheets>
  <definedNames>
    <definedName name="_xlnm.Print_Area" localSheetId="0">'Tabla 10-02'!$B$1:$N$88</definedName>
    <definedName name="_xlnm.Print_Titles" localSheetId="0">'Tabla 10-02'!$17:$18</definedName>
  </definedNames>
  <calcPr fullCalcOnLoad="1"/>
</workbook>
</file>

<file path=xl/sharedStrings.xml><?xml version="1.0" encoding="utf-8"?>
<sst xmlns="http://schemas.openxmlformats.org/spreadsheetml/2006/main" count="170" uniqueCount="170">
  <si>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</si>
  <si>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</si>
  <si>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</si>
  <si>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</si>
  <si>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</si>
  <si>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</si>
  <si>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</si>
  <si>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Unidad de Medida</t>
  </si>
  <si>
    <t xml:space="preserve">Número de personas </t>
  </si>
  <si>
    <t>Código Departamento y Municipio</t>
  </si>
  <si>
    <t>Código de campo</t>
  </si>
  <si>
    <t>10a Población de 3 a 14 años</t>
  </si>
  <si>
    <t>POB3A14</t>
  </si>
  <si>
    <t xml:space="preserve">10b Población de 5 a 6 años </t>
  </si>
  <si>
    <t>POB5A6</t>
  </si>
  <si>
    <t>10c Población de 3 a 14 años Hombre</t>
  </si>
  <si>
    <t>POB3A14H</t>
  </si>
  <si>
    <t>10d Población de 3 a 14 años Mujer</t>
  </si>
  <si>
    <t>POB3A14M</t>
  </si>
  <si>
    <t>10f Población de 3 a 14 años inscritos inicial preprimaria</t>
  </si>
  <si>
    <t>T3A14PP</t>
  </si>
  <si>
    <t>10g Población de 5 a 6 años inscritos inicial preprimaria</t>
  </si>
  <si>
    <t>T5A6PP</t>
  </si>
  <si>
    <t>10h Población de 3 a 14 años inscritos inial preprimaria Hombre</t>
  </si>
  <si>
    <t>T3A14PPH</t>
  </si>
  <si>
    <t>10i Población de 3 a 14 años inscritos preprimaria Mujer</t>
  </si>
  <si>
    <t>T3A14PPM</t>
  </si>
  <si>
    <t>10j Población de 3 a 14 años inscritos inicial preprimaria Urbano</t>
  </si>
  <si>
    <t>T3A14PPUR</t>
  </si>
  <si>
    <t>10k Población de 3 a 14 años inscritos preprimaria Rural</t>
  </si>
  <si>
    <t>T3A14PPRU</t>
  </si>
  <si>
    <t>10l Tasa de Escolarización preprimaria</t>
  </si>
  <si>
    <t>P_PP</t>
  </si>
  <si>
    <t>10m Tasa de Escolarización preprimaria Hombre</t>
  </si>
  <si>
    <t>P_PP_H</t>
  </si>
  <si>
    <t>10o Tasa de Escolarización preprimaria Mujer</t>
  </si>
  <si>
    <t>P_PP_M</t>
  </si>
  <si>
    <t>10r Tasa de Neta de Cobertura Preprimaria</t>
  </si>
  <si>
    <t>COB_PP</t>
  </si>
  <si>
    <t>10s Población de 6 a 15 años</t>
  </si>
  <si>
    <t>POB6A15</t>
  </si>
  <si>
    <t>10t Población de 7 a 12 años</t>
  </si>
  <si>
    <t>POB7A12</t>
  </si>
  <si>
    <t>10u Población de 6 a 15 años Hombre</t>
  </si>
  <si>
    <t>POB6A15H</t>
  </si>
  <si>
    <t>10v Población de 6 a 15 años Mujer</t>
  </si>
  <si>
    <t>POB6A15M</t>
  </si>
  <si>
    <t>10y Población de 6 a 15 años inscritos inicial en Primaria</t>
  </si>
  <si>
    <t>T6A15PR</t>
  </si>
  <si>
    <t>10z Población de 7 a 12 años inscritos inicial en Primaria</t>
  </si>
  <si>
    <t>T7A12PR</t>
  </si>
  <si>
    <t>10aa Población 6 a 15 años inscritos inicial en Primaria Hombre</t>
  </si>
  <si>
    <t>T6A15PRH</t>
  </si>
  <si>
    <t>10ab Población 6 a 15 años inscritos inicial en Primaria Mujer</t>
  </si>
  <si>
    <t>T6A15PRM</t>
  </si>
  <si>
    <t>10ac Población 6 a 15 años inscritos inicial en Primaria Urbano</t>
  </si>
  <si>
    <t>T6A15PRUR</t>
  </si>
  <si>
    <t>10ad Población 6 a 15 años inscritos inicial en Primaria Rural</t>
  </si>
  <si>
    <t>T6A15PRRU</t>
  </si>
  <si>
    <t>10ae Tasa Escolarización de Primaria</t>
  </si>
  <si>
    <t>P_PR</t>
  </si>
  <si>
    <t>10af Tasa Escolarización de Primaria Hombre</t>
  </si>
  <si>
    <t>P_PR_H</t>
  </si>
  <si>
    <t>10ag Tasa Escolarización de Primaria Mujer</t>
  </si>
  <si>
    <t>P_PR_M</t>
  </si>
  <si>
    <t>10aj Tasa neta de Cobertura Preprimaria</t>
  </si>
  <si>
    <t>COB_PR</t>
  </si>
  <si>
    <t>10ak Población de 12 a 21 años</t>
  </si>
  <si>
    <t>POB12A21</t>
  </si>
  <si>
    <t>10al Población de 13 a 15 años</t>
  </si>
  <si>
    <t>POB13A15</t>
  </si>
  <si>
    <t>10am Población de 12 a 21 años Hombre</t>
  </si>
  <si>
    <t>POB12A21H</t>
  </si>
  <si>
    <t>10an Población de 12 a 21 años Mujer</t>
  </si>
  <si>
    <t>POB12A21M</t>
  </si>
  <si>
    <t>10aq Población de 12 a 21 años inscrita inicial en Básicos</t>
  </si>
  <si>
    <t>T12A21BA</t>
  </si>
  <si>
    <t>10ar Población de 13 a 15 años inscrita inicial en Básicos</t>
  </si>
  <si>
    <t>T13A15BA</t>
  </si>
  <si>
    <t>10as Población de 12 a 21 años inscritos inicial Básicos Hombre</t>
  </si>
  <si>
    <t>T12A21BAH</t>
  </si>
  <si>
    <t>10at Población de 12 a 21 años inscritos inicial Básicos Mujer</t>
  </si>
  <si>
    <t>T12A21BAM</t>
  </si>
  <si>
    <t>10au Población de 12 a 21 años inscritos inicial Básicos Urbano</t>
  </si>
  <si>
    <t>T12A21BAUR</t>
  </si>
  <si>
    <t>10av Población de 12 a 21 años inscritos inicial Básicos Rural</t>
  </si>
  <si>
    <t>T12A21BARU</t>
  </si>
  <si>
    <t>10aw Tasa de Escolarización nivel Básicos</t>
  </si>
  <si>
    <t>P_BA</t>
  </si>
  <si>
    <t>10ax Tasa de Escolarización Básicos Hombre</t>
  </si>
  <si>
    <t>P_BA_H</t>
  </si>
  <si>
    <t>10ay Tasa de Escolarización Básicos Mujer</t>
  </si>
  <si>
    <t>P_BA_M</t>
  </si>
  <si>
    <t>10bb Tasa de Neta de Cobertura Básicos</t>
  </si>
  <si>
    <t>COB_BA</t>
  </si>
  <si>
    <t>10bc Población de 15 a 21 años</t>
  </si>
  <si>
    <t>POB15A21</t>
  </si>
  <si>
    <t>10bd Población de 16 a 18 años</t>
  </si>
  <si>
    <t>POB16A18</t>
  </si>
  <si>
    <t>10be Población de 15 a 21 años Hombre</t>
  </si>
  <si>
    <t>POB15A21H</t>
  </si>
  <si>
    <t>10bf Población de 15 a 21 años Mujer</t>
  </si>
  <si>
    <t>POB15A21M</t>
  </si>
  <si>
    <t>10bi Población de 15 a 21 años inscrita inicial en Diversificado</t>
  </si>
  <si>
    <t>T15A21DV</t>
  </si>
  <si>
    <t>10bj Población de 16 a 18 años inscrita inicial en Diversificado</t>
  </si>
  <si>
    <t>T16A18DV</t>
  </si>
  <si>
    <t>10bk Población de 15 a 21 años inscrita inicial en Diversificado Hombre</t>
  </si>
  <si>
    <t>T15A21DVH</t>
  </si>
  <si>
    <t>10bl Población de 15 a 21 años inscrita inicial en Diversificado Mujer</t>
  </si>
  <si>
    <t>T15A21DVM</t>
  </si>
  <si>
    <t>10bm Población de 15 a 21 años inscrita inicial en Diversificado Urbano</t>
  </si>
  <si>
    <t>T15A21DVUR</t>
  </si>
  <si>
    <t>10bn Población de 15 a 21 años inscrita inicial en Diversificado Rural</t>
  </si>
  <si>
    <t>T15A21DVRU</t>
  </si>
  <si>
    <t>10bn Tasa de Escolarización Diversificado</t>
  </si>
  <si>
    <t>P_DV</t>
  </si>
  <si>
    <t>10bo Tasa de Escolarización Diversificado Hombre</t>
  </si>
  <si>
    <t>P_DV_H</t>
  </si>
  <si>
    <t>10bp Tasa de Escolarización Diversificado Mujer</t>
  </si>
  <si>
    <t>P_DV_M</t>
  </si>
  <si>
    <t>10bs Tasa de Neta de Cobertura Diversificado</t>
  </si>
  <si>
    <t>COB_DV</t>
  </si>
  <si>
    <t>10bt Total de Población Escolarizada hasta Diversificado</t>
  </si>
  <si>
    <t>T_POB_ESC</t>
  </si>
  <si>
    <t>10ca Población inscrita inicial Indígena en Preprimaria</t>
  </si>
  <si>
    <t>T_IND_PP</t>
  </si>
  <si>
    <t>10cb Población inscrita inicialIndígena en Primaria</t>
  </si>
  <si>
    <t>T_IND_PR</t>
  </si>
  <si>
    <t>10cc Población inscrita inicial Indígena en Básicos</t>
  </si>
  <si>
    <t>T_IND_BA</t>
  </si>
  <si>
    <t>10cd Población inscrita inicial Indígena en Diversificado</t>
  </si>
  <si>
    <t>T_IND_DV</t>
  </si>
  <si>
    <t>10ce Porcentaje de población escolarizada indígena en todos los grados</t>
  </si>
  <si>
    <t>P_ESC_IND</t>
  </si>
  <si>
    <t xml:space="preserve"> * Tasa de escolarización: población inscrita de X rango de edad en X nivel/ total de población total de X rango de edad</t>
  </si>
  <si>
    <t>Ejemplo. Tasa escolarización preprimaria: (Población de 3 a 14 años inscritos inicial preprimaria / población de 3 a 14 años) * 100</t>
  </si>
  <si>
    <t>Tasa neta de cobertura preprimaria: (población inscrita de 5 a 6 años / población total de 5 a 6 años) *100</t>
  </si>
  <si>
    <t>Tasa neta de cobertura primaria: ( población inscrita de 7 a 12 / población total de 7 a 12 años ) *100</t>
  </si>
  <si>
    <t>Tasa neta de cobertura basico: ( población inscrita de 13 a 15 años / población total de 13 a 15) *100</t>
  </si>
  <si>
    <t>Tasa neta de cobertura diversificado:  (población inscrita de 16 a 18 años / población total de 16 a 18 años) *100</t>
  </si>
  <si>
    <t>Población de 3 a 21 años por rangos de edad y nivel de escolaridad</t>
  </si>
  <si>
    <t>Inidcador</t>
  </si>
  <si>
    <t>Tasa de Escolaridad por Nivel</t>
  </si>
  <si>
    <t>Tasa de Cobertura Neta por Nivel</t>
  </si>
  <si>
    <t>Año de Datos</t>
  </si>
  <si>
    <t>Fuente de datos población</t>
  </si>
  <si>
    <t>Proyecciones del Instituto Nacional de Estadística para 2005</t>
  </si>
  <si>
    <t>Fuente de datos de educación</t>
  </si>
  <si>
    <t>Anuario Estadístico 2005, Ministerio de Educación</t>
  </si>
  <si>
    <t>10 -02</t>
  </si>
  <si>
    <t>Municipios del Departamento de El Progreso</t>
  </si>
  <si>
    <t>Guastatoya</t>
  </si>
  <si>
    <t>Sansare</t>
  </si>
  <si>
    <t>Sanarate</t>
  </si>
  <si>
    <t>San Antonio La Paz</t>
  </si>
  <si>
    <t>0201</t>
  </si>
  <si>
    <t>0202</t>
  </si>
  <si>
    <t>0203</t>
  </si>
  <si>
    <t>0204</t>
  </si>
  <si>
    <t>0205</t>
  </si>
  <si>
    <t>0206</t>
  </si>
  <si>
    <t>0207</t>
  </si>
  <si>
    <t>0208</t>
  </si>
  <si>
    <t>Morazán</t>
  </si>
  <si>
    <t>San Agustín Acasaguastlán</t>
  </si>
  <si>
    <t>San Cristóbal Acasaguastlán</t>
  </si>
  <si>
    <t>El Jícaro</t>
  </si>
  <si>
    <t>Total Departamento de El Progreso</t>
  </si>
  <si>
    <t>02</t>
  </si>
</sst>
</file>

<file path=xl/styles.xml><?xml version="1.0" encoding="utf-8"?>
<styleSheet xmlns="http://schemas.openxmlformats.org/spreadsheetml/2006/main">
  <numFmts count="13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[$-100A]dddd\,\ dd&quot; de &quot;mmmm&quot; de &quot;yyyy"/>
    <numFmt numFmtId="166" formatCode="#,##0.00;[Red]#,##0.00"/>
    <numFmt numFmtId="167" formatCode="#,##0.000;[Red]#,##0.000"/>
    <numFmt numFmtId="168" formatCode="0.000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3" fontId="0" fillId="3" borderId="1" xfId="0" applyNumberFormat="1" applyFont="1" applyFill="1" applyBorder="1" applyAlignment="1">
      <alignment/>
    </xf>
    <xf numFmtId="0" fontId="2" fillId="3" borderId="1" xfId="0" applyNumberFormat="1" applyFont="1" applyFill="1" applyBorder="1" applyAlignment="1">
      <alignment horizontal="right"/>
    </xf>
    <xf numFmtId="166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/>
    </xf>
    <xf numFmtId="2" fontId="2" fillId="3" borderId="1" xfId="0" applyNumberFormat="1" applyFont="1" applyFill="1" applyBorder="1" applyAlignment="1">
      <alignment horizontal="right"/>
    </xf>
    <xf numFmtId="3" fontId="0" fillId="3" borderId="1" xfId="0" applyNumberFormat="1" applyFill="1" applyBorder="1" applyAlignment="1">
      <alignment/>
    </xf>
    <xf numFmtId="164" fontId="2" fillId="3" borderId="1" xfId="0" applyNumberFormat="1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7" fillId="0" borderId="6" xfId="0" applyFont="1" applyFill="1" applyBorder="1" applyAlignment="1">
      <alignment vertical="top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0" borderId="0" xfId="0" applyFont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Fill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2</xdr:row>
      <xdr:rowOff>142875</xdr:rowOff>
    </xdr:from>
    <xdr:to>
      <xdr:col>11</xdr:col>
      <xdr:colOff>447675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466725"/>
          <a:ext cx="1733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88"/>
  <sheetViews>
    <sheetView tabSelected="1" zoomScale="75" zoomScaleNormal="75" workbookViewId="0" topLeftCell="A7">
      <selection activeCell="T60" sqref="T60"/>
    </sheetView>
  </sheetViews>
  <sheetFormatPr defaultColWidth="11.421875" defaultRowHeight="12.75"/>
  <cols>
    <col min="1" max="1" width="5.421875" style="0" customWidth="1"/>
    <col min="3" max="3" width="15.8515625" style="0" customWidth="1"/>
    <col min="4" max="4" width="49.28125" style="0" customWidth="1"/>
    <col min="5" max="5" width="14.7109375" style="0" customWidth="1"/>
    <col min="6" max="6" width="10.7109375" style="0" customWidth="1"/>
    <col min="7" max="7" width="11.00390625" style="0" customWidth="1"/>
    <col min="8" max="8" width="14.421875" style="0" customWidth="1"/>
    <col min="9" max="9" width="14.00390625" style="0" customWidth="1"/>
    <col min="11" max="11" width="10.7109375" style="0" customWidth="1"/>
    <col min="12" max="12" width="11.00390625" style="0" customWidth="1"/>
    <col min="13" max="13" width="10.7109375" style="0" customWidth="1"/>
    <col min="14" max="14" width="12.57421875" style="0" customWidth="1"/>
  </cols>
  <sheetData>
    <row r="1" spans="2:13" ht="12.75">
      <c r="B1" s="1" t="s">
        <v>0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</row>
    <row r="2" spans="2:13" ht="12.75">
      <c r="B2" s="1" t="s">
        <v>1</v>
      </c>
      <c r="C2" s="2"/>
      <c r="D2" s="2"/>
      <c r="E2" s="2"/>
      <c r="F2" s="2"/>
      <c r="G2" s="2"/>
      <c r="H2" s="2"/>
      <c r="I2" s="3"/>
      <c r="J2" s="3"/>
      <c r="K2" s="3"/>
      <c r="L2" s="3"/>
      <c r="M2" s="3"/>
    </row>
    <row r="3" spans="2:13" ht="12.75">
      <c r="B3" s="1" t="s">
        <v>2</v>
      </c>
      <c r="C3" s="2"/>
      <c r="D3" s="2"/>
      <c r="E3" s="2"/>
      <c r="F3" s="2"/>
      <c r="G3" s="2"/>
      <c r="H3" s="2"/>
      <c r="I3" s="3"/>
      <c r="J3" s="3"/>
      <c r="K3" s="3"/>
      <c r="L3" s="3"/>
      <c r="M3" s="3"/>
    </row>
    <row r="4" spans="2:13" ht="12.75">
      <c r="B4" s="1" t="s">
        <v>3</v>
      </c>
      <c r="C4" s="2"/>
      <c r="D4" s="2"/>
      <c r="E4" s="2"/>
      <c r="F4" s="2"/>
      <c r="G4" s="2"/>
      <c r="H4" s="2"/>
      <c r="I4" s="3"/>
      <c r="J4" s="3"/>
      <c r="K4" s="3"/>
      <c r="L4" s="3"/>
      <c r="M4" s="3"/>
    </row>
    <row r="5" spans="2:13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12.75">
      <c r="B6" s="53" t="s">
        <v>4</v>
      </c>
      <c r="C6" s="54"/>
      <c r="D6" s="4"/>
      <c r="E6" s="50" t="s">
        <v>150</v>
      </c>
      <c r="F6" s="9"/>
      <c r="G6" s="3"/>
      <c r="H6" s="3"/>
      <c r="I6" s="3"/>
      <c r="J6" s="3"/>
      <c r="K6" s="3"/>
      <c r="L6" s="3"/>
      <c r="M6" s="3"/>
    </row>
    <row r="7" spans="2:13" ht="15.7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3" s="32" customFormat="1" ht="12.75">
      <c r="B8" s="26" t="s">
        <v>5</v>
      </c>
      <c r="C8" s="27"/>
      <c r="D8" s="28" t="s">
        <v>141</v>
      </c>
      <c r="E8" s="28"/>
      <c r="F8" s="28"/>
      <c r="G8" s="28"/>
      <c r="H8" s="29"/>
      <c r="I8" s="30"/>
      <c r="J8" s="30"/>
      <c r="K8" s="30"/>
      <c r="L8" s="31"/>
      <c r="M8" s="31"/>
    </row>
    <row r="9" spans="2:13" s="38" customFormat="1" ht="14.25" customHeight="1">
      <c r="B9" s="33" t="s">
        <v>142</v>
      </c>
      <c r="C9" s="34"/>
      <c r="D9" s="35" t="s">
        <v>143</v>
      </c>
      <c r="E9" s="35"/>
      <c r="F9" s="35"/>
      <c r="G9" s="35"/>
      <c r="H9" s="36"/>
      <c r="I9" s="34"/>
      <c r="J9" s="34"/>
      <c r="K9" s="34"/>
      <c r="L9" s="37"/>
      <c r="M9" s="37"/>
    </row>
    <row r="10" spans="2:13" s="32" customFormat="1" ht="12.75">
      <c r="B10" s="33"/>
      <c r="C10" s="34"/>
      <c r="D10" s="35" t="s">
        <v>144</v>
      </c>
      <c r="E10" s="35"/>
      <c r="F10" s="35"/>
      <c r="G10" s="35"/>
      <c r="H10" s="36"/>
      <c r="I10" s="30"/>
      <c r="J10" s="30"/>
      <c r="K10" s="30"/>
      <c r="L10" s="31"/>
      <c r="M10" s="31"/>
    </row>
    <row r="11" spans="2:13" s="32" customFormat="1" ht="12.75">
      <c r="B11" s="39" t="s">
        <v>6</v>
      </c>
      <c r="C11" s="30"/>
      <c r="D11" s="40" t="s">
        <v>151</v>
      </c>
      <c r="E11" s="40"/>
      <c r="F11" s="40"/>
      <c r="G11" s="40"/>
      <c r="H11" s="41"/>
      <c r="I11" s="30"/>
      <c r="J11" s="30"/>
      <c r="K11" s="30"/>
      <c r="L11" s="31"/>
      <c r="M11" s="31"/>
    </row>
    <row r="12" spans="2:13" s="32" customFormat="1" ht="12.75">
      <c r="B12" s="39" t="s">
        <v>145</v>
      </c>
      <c r="C12" s="30"/>
      <c r="D12" s="42">
        <v>2005</v>
      </c>
      <c r="E12" s="42"/>
      <c r="F12" s="42"/>
      <c r="G12" s="42"/>
      <c r="H12" s="43"/>
      <c r="I12" s="30"/>
      <c r="J12" s="30"/>
      <c r="K12" s="30"/>
      <c r="L12" s="31"/>
      <c r="M12" s="31"/>
    </row>
    <row r="13" spans="2:13" s="32" customFormat="1" ht="15.75" customHeight="1">
      <c r="B13" s="39" t="s">
        <v>7</v>
      </c>
      <c r="C13" s="30"/>
      <c r="D13" s="40" t="s">
        <v>8</v>
      </c>
      <c r="E13" s="40"/>
      <c r="F13" s="40"/>
      <c r="G13" s="40"/>
      <c r="H13" s="41"/>
      <c r="I13" s="30"/>
      <c r="J13" s="30"/>
      <c r="K13" s="30"/>
      <c r="L13" s="31"/>
      <c r="M13" s="31"/>
    </row>
    <row r="14" spans="2:13" s="32" customFormat="1" ht="12.75">
      <c r="B14" s="39" t="s">
        <v>146</v>
      </c>
      <c r="C14" s="30"/>
      <c r="D14" s="40" t="s">
        <v>147</v>
      </c>
      <c r="E14" s="40"/>
      <c r="F14" s="40"/>
      <c r="G14" s="40"/>
      <c r="H14" s="41"/>
      <c r="I14" s="31"/>
      <c r="J14" s="31"/>
      <c r="K14" s="31"/>
      <c r="L14" s="31"/>
      <c r="M14" s="44"/>
    </row>
    <row r="15" spans="2:13" s="32" customFormat="1" ht="12.75">
      <c r="B15" s="45" t="s">
        <v>148</v>
      </c>
      <c r="C15" s="46"/>
      <c r="D15" s="47" t="s">
        <v>149</v>
      </c>
      <c r="E15" s="47"/>
      <c r="F15" s="47"/>
      <c r="G15" s="47"/>
      <c r="H15" s="48"/>
      <c r="I15" s="31"/>
      <c r="J15" s="31"/>
      <c r="K15" s="31"/>
      <c r="L15" s="31"/>
      <c r="M15" s="31"/>
    </row>
    <row r="16" spans="2:13" ht="12.75">
      <c r="B16" s="5"/>
      <c r="C16" s="5"/>
      <c r="D16" s="5"/>
      <c r="E16" s="5"/>
      <c r="F16" s="6"/>
      <c r="G16" s="7"/>
      <c r="H16" s="7"/>
      <c r="I16" s="7"/>
      <c r="J16" s="7"/>
      <c r="K16" s="7"/>
      <c r="L16" s="7"/>
      <c r="M16" s="7"/>
    </row>
    <row r="17" spans="2:14" s="3" customFormat="1" ht="48">
      <c r="B17" s="55"/>
      <c r="C17" s="55"/>
      <c r="D17" s="55"/>
      <c r="E17" s="8"/>
      <c r="F17" s="14" t="s">
        <v>152</v>
      </c>
      <c r="G17" s="14" t="s">
        <v>164</v>
      </c>
      <c r="H17" s="14" t="s">
        <v>165</v>
      </c>
      <c r="I17" s="14" t="s">
        <v>166</v>
      </c>
      <c r="J17" s="14" t="s">
        <v>167</v>
      </c>
      <c r="K17" s="14" t="s">
        <v>153</v>
      </c>
      <c r="L17" s="14" t="s">
        <v>154</v>
      </c>
      <c r="M17" s="14" t="s">
        <v>155</v>
      </c>
      <c r="N17" s="15" t="s">
        <v>168</v>
      </c>
    </row>
    <row r="18" spans="2:14" s="3" customFormat="1" ht="12">
      <c r="B18" s="52" t="s">
        <v>9</v>
      </c>
      <c r="C18" s="52"/>
      <c r="D18" s="52"/>
      <c r="E18" s="49" t="s">
        <v>10</v>
      </c>
      <c r="F18" s="16" t="s">
        <v>156</v>
      </c>
      <c r="G18" s="16" t="s">
        <v>157</v>
      </c>
      <c r="H18" s="16" t="s">
        <v>158</v>
      </c>
      <c r="I18" s="16" t="s">
        <v>159</v>
      </c>
      <c r="J18" s="16" t="s">
        <v>160</v>
      </c>
      <c r="K18" s="16" t="s">
        <v>161</v>
      </c>
      <c r="L18" s="16" t="s">
        <v>162</v>
      </c>
      <c r="M18" s="16" t="s">
        <v>163</v>
      </c>
      <c r="N18" s="16" t="s">
        <v>169</v>
      </c>
    </row>
    <row r="19" s="3" customFormat="1" ht="12"/>
    <row r="20" spans="2:17" s="3" customFormat="1" ht="12.75" customHeight="1">
      <c r="B20" s="56" t="s">
        <v>11</v>
      </c>
      <c r="C20" s="57"/>
      <c r="D20" s="58"/>
      <c r="E20" s="17" t="s">
        <v>12</v>
      </c>
      <c r="F20" s="18">
        <v>6279.320539134629</v>
      </c>
      <c r="G20" s="18">
        <v>3532.622461309006</v>
      </c>
      <c r="H20" s="18">
        <v>11408.394595638885</v>
      </c>
      <c r="I20" s="18">
        <v>2019.4708585818946</v>
      </c>
      <c r="J20" s="18">
        <v>3358.1512670984584</v>
      </c>
      <c r="K20" s="18">
        <v>3471.591532553625</v>
      </c>
      <c r="L20" s="18">
        <v>10941.75945763225</v>
      </c>
      <c r="M20" s="18">
        <v>5041.479452512859</v>
      </c>
      <c r="N20" s="51">
        <f>SUM(F20:M20)</f>
        <v>46052.790164461614</v>
      </c>
      <c r="O20" s="11"/>
      <c r="P20" s="11"/>
      <c r="Q20" s="11"/>
    </row>
    <row r="21" spans="2:17" s="3" customFormat="1" ht="12.75">
      <c r="B21" s="56" t="s">
        <v>13</v>
      </c>
      <c r="C21" s="57"/>
      <c r="D21" s="58"/>
      <c r="E21" s="17" t="s">
        <v>14</v>
      </c>
      <c r="F21" s="18">
        <v>1127.569444383033</v>
      </c>
      <c r="G21" s="18">
        <v>634.3585303563935</v>
      </c>
      <c r="H21" s="18">
        <v>2048.6633377631165</v>
      </c>
      <c r="I21" s="18">
        <v>362.64765792144317</v>
      </c>
      <c r="J21" s="18">
        <v>603.0740083019568</v>
      </c>
      <c r="K21" s="18">
        <v>623.4870799175516</v>
      </c>
      <c r="L21" s="18">
        <v>1964.7564338843863</v>
      </c>
      <c r="M21" s="18">
        <v>905.3436519323425</v>
      </c>
      <c r="N21" s="51">
        <f>SUM(F21:M21)</f>
        <v>8269.900144460224</v>
      </c>
      <c r="O21" s="11"/>
      <c r="P21" s="11"/>
      <c r="Q21" s="11"/>
    </row>
    <row r="22" spans="2:17" s="3" customFormat="1" ht="12.75">
      <c r="B22" s="56" t="s">
        <v>15</v>
      </c>
      <c r="C22" s="57"/>
      <c r="D22" s="58"/>
      <c r="E22" s="17" t="s">
        <v>16</v>
      </c>
      <c r="F22" s="18">
        <v>3172.8877364668315</v>
      </c>
      <c r="G22" s="18">
        <v>1791.7686665593064</v>
      </c>
      <c r="H22" s="18">
        <v>5813.281280169057</v>
      </c>
      <c r="I22" s="18">
        <v>1029.7304160825474</v>
      </c>
      <c r="J22" s="18">
        <v>1733.7860038047847</v>
      </c>
      <c r="K22" s="18">
        <v>1819.7459670257144</v>
      </c>
      <c r="L22" s="18">
        <v>5501.231774879402</v>
      </c>
      <c r="M22" s="18">
        <v>2582.0696129353096</v>
      </c>
      <c r="N22" s="51">
        <f>SUM(F22:M22)</f>
        <v>23444.501457922954</v>
      </c>
      <c r="O22" s="11"/>
      <c r="P22" s="11"/>
      <c r="Q22" s="11"/>
    </row>
    <row r="23" spans="2:17" s="3" customFormat="1" ht="12.75">
      <c r="B23" s="56" t="s">
        <v>17</v>
      </c>
      <c r="C23" s="57"/>
      <c r="D23" s="58"/>
      <c r="E23" s="17" t="s">
        <v>18</v>
      </c>
      <c r="F23" s="18">
        <v>3106.4328026677968</v>
      </c>
      <c r="G23" s="18">
        <v>1740.8537947496998</v>
      </c>
      <c r="H23" s="18">
        <v>5595.113315469829</v>
      </c>
      <c r="I23" s="18">
        <v>989.7404424993472</v>
      </c>
      <c r="J23" s="18">
        <v>1624.3652632936737</v>
      </c>
      <c r="K23" s="18">
        <v>1651.8455655279108</v>
      </c>
      <c r="L23" s="18">
        <v>5440.527682752848</v>
      </c>
      <c r="M23" s="18">
        <v>2459.4098395775495</v>
      </c>
      <c r="N23" s="51">
        <f>SUM(F23:M23)</f>
        <v>22608.288706538657</v>
      </c>
      <c r="O23" s="11"/>
      <c r="P23" s="11"/>
      <c r="Q23" s="11"/>
    </row>
    <row r="24" spans="2:14" s="3" customFormat="1" ht="12">
      <c r="B24" s="56" t="s">
        <v>19</v>
      </c>
      <c r="C24" s="57"/>
      <c r="D24" s="58"/>
      <c r="E24" s="17" t="s">
        <v>20</v>
      </c>
      <c r="F24" s="19">
        <v>984</v>
      </c>
      <c r="G24" s="19">
        <v>338</v>
      </c>
      <c r="H24" s="19">
        <v>981</v>
      </c>
      <c r="I24" s="19">
        <v>339</v>
      </c>
      <c r="J24" s="19">
        <v>403</v>
      </c>
      <c r="K24" s="19">
        <v>431</v>
      </c>
      <c r="L24" s="19">
        <v>1260</v>
      </c>
      <c r="M24" s="19">
        <v>505</v>
      </c>
      <c r="N24" s="19">
        <f aca="true" t="shared" si="0" ref="N24:N29">SUM(F24:M24)</f>
        <v>5241</v>
      </c>
    </row>
    <row r="25" spans="2:14" s="3" customFormat="1" ht="12">
      <c r="B25" s="56" t="s">
        <v>21</v>
      </c>
      <c r="C25" s="57"/>
      <c r="D25" s="58"/>
      <c r="E25" s="17" t="s">
        <v>22</v>
      </c>
      <c r="F25" s="19">
        <v>621</v>
      </c>
      <c r="G25" s="19">
        <v>281</v>
      </c>
      <c r="H25" s="19">
        <v>790</v>
      </c>
      <c r="I25" s="19">
        <v>247</v>
      </c>
      <c r="J25" s="19">
        <v>321</v>
      </c>
      <c r="K25" s="19">
        <v>321</v>
      </c>
      <c r="L25" s="19">
        <v>1087</v>
      </c>
      <c r="M25" s="19">
        <v>428</v>
      </c>
      <c r="N25" s="19">
        <f t="shared" si="0"/>
        <v>4096</v>
      </c>
    </row>
    <row r="26" spans="2:14" s="3" customFormat="1" ht="12.75" customHeight="1">
      <c r="B26" s="56" t="s">
        <v>23</v>
      </c>
      <c r="C26" s="57"/>
      <c r="D26" s="58"/>
      <c r="E26" s="17" t="s">
        <v>24</v>
      </c>
      <c r="F26" s="19">
        <v>498</v>
      </c>
      <c r="G26" s="19">
        <v>150</v>
      </c>
      <c r="H26" s="19">
        <v>481</v>
      </c>
      <c r="I26" s="19">
        <v>177</v>
      </c>
      <c r="J26" s="19">
        <v>194</v>
      </c>
      <c r="K26" s="19">
        <v>229</v>
      </c>
      <c r="L26" s="19">
        <v>613</v>
      </c>
      <c r="M26" s="19">
        <v>269</v>
      </c>
      <c r="N26" s="19">
        <f t="shared" si="0"/>
        <v>2611</v>
      </c>
    </row>
    <row r="27" spans="2:14" s="3" customFormat="1" ht="12.75" customHeight="1">
      <c r="B27" s="56" t="s">
        <v>25</v>
      </c>
      <c r="C27" s="57"/>
      <c r="D27" s="58"/>
      <c r="E27" s="17" t="s">
        <v>26</v>
      </c>
      <c r="F27" s="19">
        <v>486</v>
      </c>
      <c r="G27" s="19">
        <v>188</v>
      </c>
      <c r="H27" s="19">
        <v>500</v>
      </c>
      <c r="I27" s="19">
        <v>162</v>
      </c>
      <c r="J27" s="19">
        <v>209</v>
      </c>
      <c r="K27" s="19">
        <v>202</v>
      </c>
      <c r="L27" s="19">
        <v>647</v>
      </c>
      <c r="M27" s="19">
        <v>236</v>
      </c>
      <c r="N27" s="19">
        <f t="shared" si="0"/>
        <v>2630</v>
      </c>
    </row>
    <row r="28" spans="2:14" s="3" customFormat="1" ht="12.75" customHeight="1">
      <c r="B28" s="56" t="s">
        <v>27</v>
      </c>
      <c r="C28" s="57"/>
      <c r="D28" s="58"/>
      <c r="E28" s="17" t="s">
        <v>28</v>
      </c>
      <c r="F28" s="19">
        <v>436</v>
      </c>
      <c r="G28" s="19">
        <v>85</v>
      </c>
      <c r="H28" s="19">
        <v>160</v>
      </c>
      <c r="I28" s="19">
        <v>89</v>
      </c>
      <c r="J28" s="19">
        <v>122</v>
      </c>
      <c r="K28" s="19">
        <v>76</v>
      </c>
      <c r="L28" s="19">
        <v>596</v>
      </c>
      <c r="M28" s="19">
        <v>132</v>
      </c>
      <c r="N28" s="19">
        <f t="shared" si="0"/>
        <v>1696</v>
      </c>
    </row>
    <row r="29" spans="2:14" s="3" customFormat="1" ht="12.75" customHeight="1">
      <c r="B29" s="56" t="s">
        <v>29</v>
      </c>
      <c r="C29" s="57"/>
      <c r="D29" s="58"/>
      <c r="E29" s="17" t="s">
        <v>30</v>
      </c>
      <c r="F29" s="19">
        <v>548</v>
      </c>
      <c r="G29" s="19">
        <v>253</v>
      </c>
      <c r="H29" s="19">
        <v>821</v>
      </c>
      <c r="I29" s="19">
        <v>250</v>
      </c>
      <c r="J29" s="19">
        <v>281</v>
      </c>
      <c r="K29" s="19">
        <v>355</v>
      </c>
      <c r="L29" s="19">
        <v>664</v>
      </c>
      <c r="M29" s="19">
        <v>373</v>
      </c>
      <c r="N29" s="19">
        <f t="shared" si="0"/>
        <v>3545</v>
      </c>
    </row>
    <row r="30" spans="2:14" s="3" customFormat="1" ht="12.75" customHeight="1">
      <c r="B30" s="56" t="s">
        <v>31</v>
      </c>
      <c r="C30" s="57"/>
      <c r="D30" s="58"/>
      <c r="E30" s="17" t="s">
        <v>32</v>
      </c>
      <c r="F30" s="20">
        <f>SUM(F24/F20)*100</f>
        <v>15.670485267751722</v>
      </c>
      <c r="G30" s="20">
        <f aca="true" t="shared" si="1" ref="G30:N30">SUM(G24/G20)*100</f>
        <v>9.567962716139068</v>
      </c>
      <c r="H30" s="20">
        <f t="shared" si="1"/>
        <v>8.598931179808677</v>
      </c>
      <c r="I30" s="20">
        <f t="shared" si="1"/>
        <v>16.78657548136403</v>
      </c>
      <c r="J30" s="20">
        <f t="shared" si="1"/>
        <v>12.000650594522023</v>
      </c>
      <c r="K30" s="20">
        <f t="shared" si="1"/>
        <v>12.41505505352371</v>
      </c>
      <c r="L30" s="20">
        <f t="shared" si="1"/>
        <v>11.515515442272925</v>
      </c>
      <c r="M30" s="20">
        <f t="shared" si="1"/>
        <v>10.016900887065788</v>
      </c>
      <c r="N30" s="20">
        <f t="shared" si="1"/>
        <v>11.380417953578014</v>
      </c>
    </row>
    <row r="31" spans="2:14" s="3" customFormat="1" ht="12.75" customHeight="1">
      <c r="B31" s="56" t="s">
        <v>33</v>
      </c>
      <c r="C31" s="57"/>
      <c r="D31" s="58"/>
      <c r="E31" s="17" t="s">
        <v>34</v>
      </c>
      <c r="F31" s="20">
        <f>SUM(F26/F22)*100</f>
        <v>15.695481257541996</v>
      </c>
      <c r="G31" s="20">
        <f aca="true" t="shared" si="2" ref="G31:N31">SUM(G26/G22)*100</f>
        <v>8.371616425687456</v>
      </c>
      <c r="H31" s="20">
        <f t="shared" si="2"/>
        <v>8.274156656428158</v>
      </c>
      <c r="I31" s="20">
        <f t="shared" si="2"/>
        <v>17.1889649208741</v>
      </c>
      <c r="J31" s="20">
        <f t="shared" si="2"/>
        <v>11.18938551668245</v>
      </c>
      <c r="K31" s="20">
        <f t="shared" si="2"/>
        <v>12.584174063278144</v>
      </c>
      <c r="L31" s="20">
        <f t="shared" si="2"/>
        <v>11.14295897873596</v>
      </c>
      <c r="M31" s="20">
        <f t="shared" si="2"/>
        <v>10.417999524582896</v>
      </c>
      <c r="N31" s="20">
        <f t="shared" si="2"/>
        <v>11.13693974122715</v>
      </c>
    </row>
    <row r="32" spans="2:14" s="3" customFormat="1" ht="12.75" customHeight="1">
      <c r="B32" s="56" t="s">
        <v>35</v>
      </c>
      <c r="C32" s="57"/>
      <c r="D32" s="58"/>
      <c r="E32" s="17" t="s">
        <v>36</v>
      </c>
      <c r="F32" s="20">
        <f>SUM(F27/F23)*100</f>
        <v>15.644954546662795</v>
      </c>
      <c r="G32" s="20">
        <f aca="true" t="shared" si="3" ref="G32:N32">SUM(G27/G23)*100</f>
        <v>10.799298629614709</v>
      </c>
      <c r="H32" s="20">
        <f t="shared" si="3"/>
        <v>8.936369503322817</v>
      </c>
      <c r="I32" s="20">
        <f t="shared" si="3"/>
        <v>16.367927695357043</v>
      </c>
      <c r="J32" s="20">
        <f t="shared" si="3"/>
        <v>12.8665642342177</v>
      </c>
      <c r="K32" s="20">
        <f t="shared" si="3"/>
        <v>12.228746089556084</v>
      </c>
      <c r="L32" s="20">
        <f t="shared" si="3"/>
        <v>11.892228800729583</v>
      </c>
      <c r="M32" s="20">
        <f t="shared" si="3"/>
        <v>9.595797991949869</v>
      </c>
      <c r="N32" s="20">
        <f t="shared" si="3"/>
        <v>11.63290169432136</v>
      </c>
    </row>
    <row r="33" spans="2:14" s="3" customFormat="1" ht="12">
      <c r="B33" s="56" t="s">
        <v>37</v>
      </c>
      <c r="C33" s="57"/>
      <c r="D33" s="58"/>
      <c r="E33" s="17" t="s">
        <v>38</v>
      </c>
      <c r="F33" s="20">
        <f>SUM(F25/F21)*100</f>
        <v>55.074213219726765</v>
      </c>
      <c r="G33" s="20">
        <f aca="true" t="shared" si="4" ref="G33:N33">SUM(G25/G21)*100</f>
        <v>44.29671653380768</v>
      </c>
      <c r="H33" s="20">
        <f t="shared" si="4"/>
        <v>38.56172878373374</v>
      </c>
      <c r="I33" s="20">
        <f t="shared" si="4"/>
        <v>68.11018756213923</v>
      </c>
      <c r="J33" s="20">
        <f t="shared" si="4"/>
        <v>53.2272980730545</v>
      </c>
      <c r="K33" s="20">
        <f t="shared" si="4"/>
        <v>51.48462740277605</v>
      </c>
      <c r="L33" s="20">
        <f t="shared" si="4"/>
        <v>55.324923804981076</v>
      </c>
      <c r="M33" s="20">
        <f t="shared" si="4"/>
        <v>47.27486618882097</v>
      </c>
      <c r="N33" s="20">
        <f t="shared" si="4"/>
        <v>49.52901399594041</v>
      </c>
    </row>
    <row r="34" spans="2:24" s="3" customFormat="1" ht="12.75">
      <c r="B34" s="56" t="s">
        <v>39</v>
      </c>
      <c r="C34" s="57"/>
      <c r="D34" s="58"/>
      <c r="E34" s="17" t="s">
        <v>40</v>
      </c>
      <c r="F34" s="18">
        <v>5067.461742335554</v>
      </c>
      <c r="G34" s="18">
        <v>2850.8204764978454</v>
      </c>
      <c r="H34" s="18">
        <v>9206.420418804399</v>
      </c>
      <c r="I34" s="18">
        <v>1629.6822723325881</v>
      </c>
      <c r="J34" s="18">
        <v>2709.8690806837717</v>
      </c>
      <c r="K34" s="18">
        <v>2801.2722557880797</v>
      </c>
      <c r="L34" s="18">
        <v>8830.225654416407</v>
      </c>
      <c r="M34" s="18">
        <v>4068.339853728008</v>
      </c>
      <c r="N34" s="51">
        <f aca="true" t="shared" si="5" ref="N34:N43">SUM(F34:M34)</f>
        <v>37164.091754586654</v>
      </c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2:24" s="3" customFormat="1" ht="12.75">
      <c r="B35" s="56" t="s">
        <v>41</v>
      </c>
      <c r="C35" s="57"/>
      <c r="D35" s="58"/>
      <c r="E35" s="17" t="s">
        <v>42</v>
      </c>
      <c r="F35" s="18">
        <v>3107.3709304569</v>
      </c>
      <c r="G35" s="18">
        <v>1748.1418876672958</v>
      </c>
      <c r="H35" s="18">
        <v>5645.5046142739075</v>
      </c>
      <c r="I35" s="18">
        <v>999.3454677187924</v>
      </c>
      <c r="J35" s="18">
        <v>1661.7856305728683</v>
      </c>
      <c r="K35" s="18">
        <v>1717.9055208437185</v>
      </c>
      <c r="L35" s="18">
        <v>5414.631600195275</v>
      </c>
      <c r="M35" s="18">
        <v>2494.7951132838257</v>
      </c>
      <c r="N35" s="51">
        <f t="shared" si="5"/>
        <v>22789.480765012584</v>
      </c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2:24" s="3" customFormat="1" ht="12.75">
      <c r="B36" s="56" t="s">
        <v>43</v>
      </c>
      <c r="C36" s="57"/>
      <c r="D36" s="58"/>
      <c r="E36" s="17" t="s">
        <v>44</v>
      </c>
      <c r="F36" s="18">
        <v>2552.652167753392</v>
      </c>
      <c r="G36" s="18">
        <v>1441.5140246652186</v>
      </c>
      <c r="H36" s="18">
        <v>4676.902019265275</v>
      </c>
      <c r="I36" s="18">
        <v>828.4388850586095</v>
      </c>
      <c r="J36" s="18">
        <v>1394.8658032134063</v>
      </c>
      <c r="K36" s="18">
        <v>1464.022327074616</v>
      </c>
      <c r="L36" s="18">
        <v>4425.851899537115</v>
      </c>
      <c r="M36" s="18">
        <v>2077.327073062164</v>
      </c>
      <c r="N36" s="51">
        <f t="shared" si="5"/>
        <v>18861.574199629795</v>
      </c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2:24" s="3" customFormat="1" ht="12.75">
      <c r="B37" s="56" t="s">
        <v>45</v>
      </c>
      <c r="C37" s="57"/>
      <c r="D37" s="58"/>
      <c r="E37" s="17" t="s">
        <v>46</v>
      </c>
      <c r="F37" s="18">
        <v>2514.8095745821615</v>
      </c>
      <c r="G37" s="18">
        <v>1409.3064518326269</v>
      </c>
      <c r="H37" s="18">
        <v>4529.5183995391235</v>
      </c>
      <c r="I37" s="18">
        <v>801.2433872739786</v>
      </c>
      <c r="J37" s="18">
        <v>1315.0032774703654</v>
      </c>
      <c r="K37" s="18">
        <v>1337.2499287134638</v>
      </c>
      <c r="L37" s="18">
        <v>4404.3737548792915</v>
      </c>
      <c r="M37" s="18">
        <v>1991.0127806658443</v>
      </c>
      <c r="N37" s="51">
        <f t="shared" si="5"/>
        <v>18302.517554956856</v>
      </c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2:14" s="3" customFormat="1" ht="12">
      <c r="B38" s="56" t="s">
        <v>47</v>
      </c>
      <c r="C38" s="57"/>
      <c r="D38" s="58"/>
      <c r="E38" s="17" t="s">
        <v>48</v>
      </c>
      <c r="F38" s="19">
        <v>3454</v>
      </c>
      <c r="G38" s="19">
        <v>2061</v>
      </c>
      <c r="H38" s="19">
        <v>7491</v>
      </c>
      <c r="I38" s="19">
        <v>1114</v>
      </c>
      <c r="J38" s="19">
        <v>2199</v>
      </c>
      <c r="K38" s="19">
        <v>1977</v>
      </c>
      <c r="L38" s="19">
        <v>6007</v>
      </c>
      <c r="M38" s="19">
        <v>2993</v>
      </c>
      <c r="N38" s="19">
        <f t="shared" si="5"/>
        <v>27296</v>
      </c>
    </row>
    <row r="39" spans="2:14" s="3" customFormat="1" ht="12">
      <c r="B39" s="56" t="s">
        <v>49</v>
      </c>
      <c r="C39" s="57"/>
      <c r="D39" s="58"/>
      <c r="E39" s="17" t="s">
        <v>50</v>
      </c>
      <c r="F39" s="19">
        <v>1480</v>
      </c>
      <c r="G39" s="19">
        <v>860</v>
      </c>
      <c r="H39" s="19">
        <v>3232</v>
      </c>
      <c r="I39" s="19">
        <v>490</v>
      </c>
      <c r="J39" s="19">
        <v>945</v>
      </c>
      <c r="K39" s="19">
        <v>857</v>
      </c>
      <c r="L39" s="19">
        <v>2632</v>
      </c>
      <c r="M39" s="19">
        <v>1313</v>
      </c>
      <c r="N39" s="19">
        <f t="shared" si="5"/>
        <v>11809</v>
      </c>
    </row>
    <row r="40" spans="2:14" s="3" customFormat="1" ht="12">
      <c r="B40" s="56" t="s">
        <v>51</v>
      </c>
      <c r="C40" s="57"/>
      <c r="D40" s="58"/>
      <c r="E40" s="17" t="s">
        <v>52</v>
      </c>
      <c r="F40" s="19">
        <v>1792</v>
      </c>
      <c r="G40" s="19">
        <v>1094</v>
      </c>
      <c r="H40" s="19">
        <v>4016</v>
      </c>
      <c r="I40" s="19">
        <v>612</v>
      </c>
      <c r="J40" s="19">
        <v>1176</v>
      </c>
      <c r="K40" s="19">
        <v>1028</v>
      </c>
      <c r="L40" s="19">
        <v>3138</v>
      </c>
      <c r="M40" s="19">
        <v>1585</v>
      </c>
      <c r="N40" s="19">
        <f t="shared" si="5"/>
        <v>14441</v>
      </c>
    </row>
    <row r="41" spans="2:14" s="3" customFormat="1" ht="12">
      <c r="B41" s="56" t="s">
        <v>53</v>
      </c>
      <c r="C41" s="57"/>
      <c r="D41" s="58"/>
      <c r="E41" s="17" t="s">
        <v>54</v>
      </c>
      <c r="F41" s="19">
        <v>1662</v>
      </c>
      <c r="G41" s="19">
        <v>967</v>
      </c>
      <c r="H41" s="19">
        <v>3475</v>
      </c>
      <c r="I41" s="19">
        <v>502</v>
      </c>
      <c r="J41" s="19">
        <v>1023</v>
      </c>
      <c r="K41" s="19">
        <v>949</v>
      </c>
      <c r="L41" s="19">
        <v>2869</v>
      </c>
      <c r="M41" s="19">
        <v>1408</v>
      </c>
      <c r="N41" s="19">
        <f t="shared" si="5"/>
        <v>12855</v>
      </c>
    </row>
    <row r="42" spans="2:14" s="3" customFormat="1" ht="12">
      <c r="B42" s="56" t="s">
        <v>55</v>
      </c>
      <c r="C42" s="57"/>
      <c r="D42" s="58"/>
      <c r="E42" s="21" t="s">
        <v>56</v>
      </c>
      <c r="F42" s="19">
        <v>1591</v>
      </c>
      <c r="G42" s="19">
        <v>382</v>
      </c>
      <c r="H42" s="19">
        <v>935</v>
      </c>
      <c r="I42" s="19">
        <v>278</v>
      </c>
      <c r="J42" s="19">
        <v>616</v>
      </c>
      <c r="K42" s="19">
        <v>530</v>
      </c>
      <c r="L42" s="19">
        <v>2570</v>
      </c>
      <c r="M42" s="19">
        <v>548</v>
      </c>
      <c r="N42" s="19">
        <f t="shared" si="5"/>
        <v>7450</v>
      </c>
    </row>
    <row r="43" spans="2:14" s="3" customFormat="1" ht="12">
      <c r="B43" s="56" t="s">
        <v>57</v>
      </c>
      <c r="C43" s="57"/>
      <c r="D43" s="58"/>
      <c r="E43" s="21" t="s">
        <v>58</v>
      </c>
      <c r="F43" s="19">
        <v>1863</v>
      </c>
      <c r="G43" s="19">
        <v>1679</v>
      </c>
      <c r="H43" s="19">
        <v>6556</v>
      </c>
      <c r="I43" s="19">
        <v>836</v>
      </c>
      <c r="J43" s="19">
        <v>1583</v>
      </c>
      <c r="K43" s="19">
        <v>1447</v>
      </c>
      <c r="L43" s="19">
        <v>3437</v>
      </c>
      <c r="M43" s="19">
        <v>2445</v>
      </c>
      <c r="N43" s="19">
        <f t="shared" si="5"/>
        <v>19846</v>
      </c>
    </row>
    <row r="44" spans="2:14" s="3" customFormat="1" ht="12">
      <c r="B44" s="56" t="s">
        <v>59</v>
      </c>
      <c r="C44" s="57"/>
      <c r="D44" s="58"/>
      <c r="E44" s="17" t="s">
        <v>60</v>
      </c>
      <c r="F44" s="22">
        <f>SUM(F38/F34)*100</f>
        <v>68.1603567155512</v>
      </c>
      <c r="G44" s="22">
        <f aca="true" t="shared" si="6" ref="G44:N44">SUM(G38/G34)*100</f>
        <v>72.29497672655563</v>
      </c>
      <c r="H44" s="22">
        <f t="shared" si="6"/>
        <v>81.36712923406584</v>
      </c>
      <c r="I44" s="22">
        <f t="shared" si="6"/>
        <v>68.35688274411402</v>
      </c>
      <c r="J44" s="22">
        <f t="shared" si="6"/>
        <v>81.1478316673931</v>
      </c>
      <c r="K44" s="22">
        <f t="shared" si="6"/>
        <v>70.57507516147558</v>
      </c>
      <c r="L44" s="22">
        <f t="shared" si="6"/>
        <v>68.02770659655361</v>
      </c>
      <c r="M44" s="22">
        <f t="shared" si="6"/>
        <v>73.56809184113209</v>
      </c>
      <c r="N44" s="22">
        <f t="shared" si="6"/>
        <v>73.44724090191504</v>
      </c>
    </row>
    <row r="45" spans="2:14" s="3" customFormat="1" ht="12">
      <c r="B45" s="56" t="s">
        <v>61</v>
      </c>
      <c r="C45" s="57"/>
      <c r="D45" s="58"/>
      <c r="E45" s="17" t="s">
        <v>62</v>
      </c>
      <c r="F45" s="22">
        <f>SUM(F40/F36)*100</f>
        <v>70.20149563021555</v>
      </c>
      <c r="G45" s="22">
        <f aca="true" t="shared" si="7" ref="G45:N45">SUM(G40/G36)*100</f>
        <v>75.89242846624914</v>
      </c>
      <c r="H45" s="22">
        <f t="shared" si="7"/>
        <v>85.86880767347996</v>
      </c>
      <c r="I45" s="22">
        <f t="shared" si="7"/>
        <v>73.87388629840848</v>
      </c>
      <c r="J45" s="22">
        <f t="shared" si="7"/>
        <v>84.30918567870854</v>
      </c>
      <c r="K45" s="22">
        <f t="shared" si="7"/>
        <v>70.21750836642852</v>
      </c>
      <c r="L45" s="22">
        <f t="shared" si="7"/>
        <v>70.90160428387115</v>
      </c>
      <c r="M45" s="22">
        <f t="shared" si="7"/>
        <v>76.29997319890361</v>
      </c>
      <c r="N45" s="22">
        <f t="shared" si="7"/>
        <v>76.56306863444856</v>
      </c>
    </row>
    <row r="46" spans="2:14" s="3" customFormat="1" ht="12">
      <c r="B46" s="56" t="s">
        <v>63</v>
      </c>
      <c r="C46" s="57"/>
      <c r="D46" s="58"/>
      <c r="E46" s="17" t="s">
        <v>64</v>
      </c>
      <c r="F46" s="22">
        <f>SUM(F41/F37)*100</f>
        <v>66.08850295458825</v>
      </c>
      <c r="G46" s="22">
        <f aca="true" t="shared" si="8" ref="G46:N46">SUM(G41/G37)*100</f>
        <v>68.6153106545803</v>
      </c>
      <c r="H46" s="22">
        <f t="shared" si="8"/>
        <v>76.71897304476299</v>
      </c>
      <c r="I46" s="22">
        <f t="shared" si="8"/>
        <v>62.65262315710635</v>
      </c>
      <c r="J46" s="22">
        <f t="shared" si="8"/>
        <v>77.79448291322255</v>
      </c>
      <c r="K46" s="22">
        <f t="shared" si="8"/>
        <v>70.96653958419054</v>
      </c>
      <c r="L46" s="22">
        <f t="shared" si="8"/>
        <v>65.13979420619424</v>
      </c>
      <c r="M46" s="22">
        <f t="shared" si="8"/>
        <v>70.71777809126517</v>
      </c>
      <c r="N46" s="22">
        <f t="shared" si="8"/>
        <v>70.23623914797716</v>
      </c>
    </row>
    <row r="47" spans="2:14" s="3" customFormat="1" ht="12">
      <c r="B47" s="56" t="s">
        <v>65</v>
      </c>
      <c r="C47" s="57"/>
      <c r="D47" s="58"/>
      <c r="E47" s="17" t="s">
        <v>66</v>
      </c>
      <c r="F47" s="22">
        <f>SUM(F39/F35)*100</f>
        <v>47.6286878239665</v>
      </c>
      <c r="G47" s="22">
        <f aca="true" t="shared" si="9" ref="G47:N47">SUM(G39/G35)*100</f>
        <v>49.19509143205624</v>
      </c>
      <c r="H47" s="22">
        <f t="shared" si="9"/>
        <v>57.24908968860495</v>
      </c>
      <c r="I47" s="22">
        <f t="shared" si="9"/>
        <v>49.0320930877411</v>
      </c>
      <c r="J47" s="22">
        <f t="shared" si="9"/>
        <v>56.8665405822669</v>
      </c>
      <c r="K47" s="22">
        <f t="shared" si="9"/>
        <v>49.88632899783102</v>
      </c>
      <c r="L47" s="22">
        <f t="shared" si="9"/>
        <v>48.60903186663851</v>
      </c>
      <c r="M47" s="22">
        <f t="shared" si="9"/>
        <v>52.62957238487358</v>
      </c>
      <c r="N47" s="22">
        <f t="shared" si="9"/>
        <v>51.817766809894586</v>
      </c>
    </row>
    <row r="48" spans="2:14" s="3" customFormat="1" ht="12.75">
      <c r="B48" s="56" t="s">
        <v>67</v>
      </c>
      <c r="C48" s="57"/>
      <c r="D48" s="58"/>
      <c r="E48" s="17" t="s">
        <v>68</v>
      </c>
      <c r="F48" s="23">
        <v>4379.708380827373</v>
      </c>
      <c r="G48" s="23">
        <v>2463.710129999204</v>
      </c>
      <c r="H48" s="23">
        <v>7955.500644502983</v>
      </c>
      <c r="I48" s="23">
        <v>1408.22954922366</v>
      </c>
      <c r="J48" s="23">
        <v>2341.0034019495147</v>
      </c>
      <c r="K48" s="23">
        <v>2419.1612739134584</v>
      </c>
      <c r="L48" s="23">
        <v>7632.59992796316</v>
      </c>
      <c r="M48" s="23">
        <v>3515.170318276303</v>
      </c>
      <c r="N48" s="51">
        <f aca="true" t="shared" si="10" ref="N48:N57">SUM(F48:M48)</f>
        <v>32115.08362665565</v>
      </c>
    </row>
    <row r="49" spans="2:14" s="3" customFormat="1" ht="12.75">
      <c r="B49" s="56" t="s">
        <v>69</v>
      </c>
      <c r="C49" s="57"/>
      <c r="D49" s="58"/>
      <c r="E49" s="17" t="s">
        <v>70</v>
      </c>
      <c r="F49" s="23">
        <v>1402.318298767008</v>
      </c>
      <c r="G49" s="23">
        <v>788.8817282883607</v>
      </c>
      <c r="H49" s="23">
        <v>2547.507624558866</v>
      </c>
      <c r="I49" s="23">
        <v>450.94661579613586</v>
      </c>
      <c r="J49" s="23">
        <v>749.7620412801145</v>
      </c>
      <c r="K49" s="23">
        <v>774.9476329629845</v>
      </c>
      <c r="L49" s="23">
        <v>2443.6919339223678</v>
      </c>
      <c r="M49" s="23">
        <v>1125.700213897719</v>
      </c>
      <c r="N49" s="51">
        <f t="shared" si="10"/>
        <v>10283.756089473556</v>
      </c>
    </row>
    <row r="50" spans="2:14" s="3" customFormat="1" ht="12.75">
      <c r="B50" s="56" t="s">
        <v>71</v>
      </c>
      <c r="C50" s="57"/>
      <c r="D50" s="58"/>
      <c r="E50" s="17" t="s">
        <v>72</v>
      </c>
      <c r="F50" s="23">
        <v>2160.1633965541623</v>
      </c>
      <c r="G50" s="23">
        <v>1219.8707959658489</v>
      </c>
      <c r="H50" s="23">
        <v>3957.7944378448997</v>
      </c>
      <c r="I50" s="23">
        <v>701.0604023503748</v>
      </c>
      <c r="J50" s="23">
        <v>1180.3950766463443</v>
      </c>
      <c r="K50" s="23">
        <v>1238.9182837503456</v>
      </c>
      <c r="L50" s="23">
        <v>3745.3450935166425</v>
      </c>
      <c r="M50" s="23">
        <v>1757.9229801016118</v>
      </c>
      <c r="N50" s="51">
        <f t="shared" si="10"/>
        <v>15961.470466730229</v>
      </c>
    </row>
    <row r="51" spans="2:14" s="3" customFormat="1" ht="12.75">
      <c r="B51" s="56" t="s">
        <v>73</v>
      </c>
      <c r="C51" s="57"/>
      <c r="D51" s="58"/>
      <c r="E51" s="17" t="s">
        <v>74</v>
      </c>
      <c r="F51" s="23">
        <v>2219.5449842732105</v>
      </c>
      <c r="G51" s="23">
        <v>1243.8393340333553</v>
      </c>
      <c r="H51" s="23">
        <v>3997.706206658082</v>
      </c>
      <c r="I51" s="23">
        <v>707.1691468732852</v>
      </c>
      <c r="J51" s="23">
        <v>1160.6083253031704</v>
      </c>
      <c r="K51" s="23">
        <v>1180.2429901631128</v>
      </c>
      <c r="L51" s="23">
        <v>3887.2548344465176</v>
      </c>
      <c r="M51" s="23">
        <v>1757.2473381746913</v>
      </c>
      <c r="N51" s="51">
        <f t="shared" si="10"/>
        <v>16153.613159925426</v>
      </c>
    </row>
    <row r="52" spans="2:14" s="3" customFormat="1" ht="12">
      <c r="B52" s="56" t="s">
        <v>75</v>
      </c>
      <c r="C52" s="57"/>
      <c r="D52" s="58"/>
      <c r="E52" s="17" t="s">
        <v>76</v>
      </c>
      <c r="F52" s="19">
        <v>1240</v>
      </c>
      <c r="G52" s="19">
        <v>457</v>
      </c>
      <c r="H52" s="19">
        <v>1250</v>
      </c>
      <c r="I52" s="19">
        <v>201</v>
      </c>
      <c r="J52" s="19">
        <v>414</v>
      </c>
      <c r="K52" s="19">
        <v>511</v>
      </c>
      <c r="L52" s="19">
        <v>1948</v>
      </c>
      <c r="M52" s="19">
        <v>535</v>
      </c>
      <c r="N52" s="19">
        <f t="shared" si="10"/>
        <v>6556</v>
      </c>
    </row>
    <row r="53" spans="2:14" s="3" customFormat="1" ht="12">
      <c r="B53" s="56" t="s">
        <v>77</v>
      </c>
      <c r="C53" s="57"/>
      <c r="D53" s="58"/>
      <c r="E53" s="17" t="s">
        <v>78</v>
      </c>
      <c r="F53" s="19">
        <v>814</v>
      </c>
      <c r="G53" s="19">
        <v>282</v>
      </c>
      <c r="H53" s="19">
        <v>724</v>
      </c>
      <c r="I53" s="19">
        <v>145</v>
      </c>
      <c r="J53" s="19">
        <v>259</v>
      </c>
      <c r="K53" s="19">
        <v>302</v>
      </c>
      <c r="L53" s="19">
        <v>1282</v>
      </c>
      <c r="M53" s="19">
        <v>384</v>
      </c>
      <c r="N53" s="19">
        <f t="shared" si="10"/>
        <v>4192</v>
      </c>
    </row>
    <row r="54" spans="2:14" s="3" customFormat="1" ht="12">
      <c r="B54" s="56" t="s">
        <v>79</v>
      </c>
      <c r="C54" s="57"/>
      <c r="D54" s="58"/>
      <c r="E54" s="17" t="s">
        <v>80</v>
      </c>
      <c r="F54" s="19">
        <v>621</v>
      </c>
      <c r="G54" s="19">
        <v>209</v>
      </c>
      <c r="H54" s="19">
        <v>686</v>
      </c>
      <c r="I54" s="19">
        <v>108</v>
      </c>
      <c r="J54" s="19">
        <v>204</v>
      </c>
      <c r="K54" s="19">
        <v>288</v>
      </c>
      <c r="L54" s="19">
        <v>978</v>
      </c>
      <c r="M54" s="19">
        <v>287</v>
      </c>
      <c r="N54" s="19">
        <f t="shared" si="10"/>
        <v>3381</v>
      </c>
    </row>
    <row r="55" spans="2:14" s="3" customFormat="1" ht="12">
      <c r="B55" s="56" t="s">
        <v>81</v>
      </c>
      <c r="C55" s="57"/>
      <c r="D55" s="58"/>
      <c r="E55" s="17" t="s">
        <v>82</v>
      </c>
      <c r="F55" s="19">
        <v>619</v>
      </c>
      <c r="G55" s="19">
        <v>248</v>
      </c>
      <c r="H55" s="19">
        <v>564</v>
      </c>
      <c r="I55" s="19">
        <v>93</v>
      </c>
      <c r="J55" s="19">
        <v>210</v>
      </c>
      <c r="K55" s="19">
        <v>223</v>
      </c>
      <c r="L55" s="19">
        <v>970</v>
      </c>
      <c r="M55" s="19">
        <v>248</v>
      </c>
      <c r="N55" s="19">
        <f t="shared" si="10"/>
        <v>3175</v>
      </c>
    </row>
    <row r="56" spans="2:14" s="3" customFormat="1" ht="12">
      <c r="B56" s="56" t="s">
        <v>83</v>
      </c>
      <c r="C56" s="57"/>
      <c r="D56" s="58"/>
      <c r="E56" s="21" t="s">
        <v>84</v>
      </c>
      <c r="F56" s="19">
        <v>947</v>
      </c>
      <c r="G56" s="19">
        <v>175</v>
      </c>
      <c r="H56" s="19">
        <v>344</v>
      </c>
      <c r="I56" s="19">
        <v>94</v>
      </c>
      <c r="J56" s="19">
        <v>342</v>
      </c>
      <c r="K56" s="19">
        <v>397</v>
      </c>
      <c r="L56" s="19">
        <v>1464</v>
      </c>
      <c r="M56" s="19">
        <v>142</v>
      </c>
      <c r="N56" s="19">
        <f t="shared" si="10"/>
        <v>3905</v>
      </c>
    </row>
    <row r="57" spans="2:14" s="3" customFormat="1" ht="12">
      <c r="B57" s="56" t="s">
        <v>85</v>
      </c>
      <c r="C57" s="57"/>
      <c r="D57" s="58"/>
      <c r="E57" s="21" t="s">
        <v>86</v>
      </c>
      <c r="F57" s="19">
        <v>293</v>
      </c>
      <c r="G57" s="19">
        <v>282</v>
      </c>
      <c r="H57" s="19">
        <v>906</v>
      </c>
      <c r="I57" s="19">
        <v>107</v>
      </c>
      <c r="J57" s="19">
        <v>72</v>
      </c>
      <c r="K57" s="19">
        <v>114</v>
      </c>
      <c r="L57" s="19">
        <v>484</v>
      </c>
      <c r="M57" s="19">
        <v>393</v>
      </c>
      <c r="N57" s="19">
        <f t="shared" si="10"/>
        <v>2651</v>
      </c>
    </row>
    <row r="58" spans="2:14" s="3" customFormat="1" ht="12">
      <c r="B58" s="56" t="s">
        <v>87</v>
      </c>
      <c r="C58" s="57"/>
      <c r="D58" s="58"/>
      <c r="E58" s="17" t="s">
        <v>88</v>
      </c>
      <c r="F58" s="20">
        <f>SUM(F52/F48)*100</f>
        <v>28.312387313918624</v>
      </c>
      <c r="G58" s="20">
        <f aca="true" t="shared" si="11" ref="G58:M58">SUM(G52/G48)*100</f>
        <v>18.549260094983154</v>
      </c>
      <c r="H58" s="20">
        <f t="shared" si="11"/>
        <v>15.712398953341966</v>
      </c>
      <c r="I58" s="20">
        <f t="shared" si="11"/>
        <v>14.27324118506169</v>
      </c>
      <c r="J58" s="20">
        <f t="shared" si="11"/>
        <v>17.68472440728765</v>
      </c>
      <c r="K58" s="20">
        <f t="shared" si="11"/>
        <v>21.12302331846439</v>
      </c>
      <c r="L58" s="20">
        <f t="shared" si="11"/>
        <v>25.522102800950087</v>
      </c>
      <c r="M58" s="20">
        <f t="shared" si="11"/>
        <v>15.219746173276244</v>
      </c>
      <c r="N58" s="20">
        <f>SUM(N52/N48)*100</f>
        <v>20.414083538485613</v>
      </c>
    </row>
    <row r="59" spans="2:14" s="3" customFormat="1" ht="12">
      <c r="B59" s="56" t="s">
        <v>89</v>
      </c>
      <c r="C59" s="57"/>
      <c r="D59" s="58"/>
      <c r="E59" s="17" t="s">
        <v>90</v>
      </c>
      <c r="F59" s="20">
        <f>SUM(F54/F50)*100</f>
        <v>28.747825326112064</v>
      </c>
      <c r="G59" s="20">
        <f aca="true" t="shared" si="12" ref="G59:N59">SUM(G54/G50)*100</f>
        <v>17.132962006400152</v>
      </c>
      <c r="H59" s="20">
        <f t="shared" si="12"/>
        <v>17.332886049876333</v>
      </c>
      <c r="I59" s="20">
        <f t="shared" si="12"/>
        <v>15.405234647103052</v>
      </c>
      <c r="J59" s="20">
        <f t="shared" si="12"/>
        <v>17.282349277463144</v>
      </c>
      <c r="K59" s="20">
        <f t="shared" si="12"/>
        <v>23.246085216225197</v>
      </c>
      <c r="L59" s="20">
        <f t="shared" si="12"/>
        <v>26.112413558178154</v>
      </c>
      <c r="M59" s="20">
        <f t="shared" si="12"/>
        <v>16.326085001938527</v>
      </c>
      <c r="N59" s="20">
        <f t="shared" si="12"/>
        <v>21.18225890933601</v>
      </c>
    </row>
    <row r="60" spans="2:14" s="3" customFormat="1" ht="12">
      <c r="B60" s="56" t="s">
        <v>91</v>
      </c>
      <c r="C60" s="57"/>
      <c r="D60" s="58"/>
      <c r="E60" s="17" t="s">
        <v>92</v>
      </c>
      <c r="F60" s="20">
        <f>SUM(F55/F51)*100</f>
        <v>27.88859898699874</v>
      </c>
      <c r="G60" s="20">
        <f aca="true" t="shared" si="13" ref="G60:N60">SUM(G55/G51)*100</f>
        <v>19.938266399392507</v>
      </c>
      <c r="H60" s="20">
        <f t="shared" si="13"/>
        <v>14.108090260876892</v>
      </c>
      <c r="I60" s="20">
        <f t="shared" si="13"/>
        <v>13.151026230597743</v>
      </c>
      <c r="J60" s="20">
        <f t="shared" si="13"/>
        <v>18.093959471223375</v>
      </c>
      <c r="K60" s="20">
        <f t="shared" si="13"/>
        <v>18.894414273892938</v>
      </c>
      <c r="L60" s="20">
        <f t="shared" si="13"/>
        <v>24.953342173619355</v>
      </c>
      <c r="M60" s="20">
        <f t="shared" si="13"/>
        <v>14.112981969721206</v>
      </c>
      <c r="N60" s="20">
        <f t="shared" si="13"/>
        <v>19.655045397996005</v>
      </c>
    </row>
    <row r="61" spans="2:14" s="3" customFormat="1" ht="12">
      <c r="B61" s="56" t="s">
        <v>93</v>
      </c>
      <c r="C61" s="57"/>
      <c r="D61" s="58"/>
      <c r="E61" s="17" t="s">
        <v>94</v>
      </c>
      <c r="F61" s="20">
        <f>SUM(F53/F49)*100</f>
        <v>58.04673594544917</v>
      </c>
      <c r="G61" s="20">
        <f aca="true" t="shared" si="14" ref="G61:N61">SUM(G53/G49)*100</f>
        <v>35.746803340452104</v>
      </c>
      <c r="H61" s="20">
        <f t="shared" si="14"/>
        <v>28.419934567433135</v>
      </c>
      <c r="I61" s="20">
        <f t="shared" si="14"/>
        <v>32.15458214361047</v>
      </c>
      <c r="J61" s="20">
        <f t="shared" si="14"/>
        <v>34.54429348781027</v>
      </c>
      <c r="K61" s="20">
        <f t="shared" si="14"/>
        <v>38.970375178167046</v>
      </c>
      <c r="L61" s="20">
        <f t="shared" si="14"/>
        <v>52.461604599327</v>
      </c>
      <c r="M61" s="20">
        <f t="shared" si="14"/>
        <v>34.11210153993008</v>
      </c>
      <c r="N61" s="20">
        <f t="shared" si="14"/>
        <v>40.76331608341944</v>
      </c>
    </row>
    <row r="62" spans="2:16" s="3" customFormat="1" ht="12.75">
      <c r="B62" s="56" t="s">
        <v>95</v>
      </c>
      <c r="C62" s="57"/>
      <c r="D62" s="58"/>
      <c r="E62" s="17" t="s">
        <v>96</v>
      </c>
      <c r="F62" s="18">
        <v>2956.8303492088608</v>
      </c>
      <c r="G62" s="18">
        <v>1663.2442470249725</v>
      </c>
      <c r="H62" s="18">
        <v>5370.512556271511</v>
      </c>
      <c r="I62" s="18">
        <v>950.646494977286</v>
      </c>
      <c r="J62" s="18">
        <v>1580.149709338978</v>
      </c>
      <c r="K62" s="18">
        <v>1632.675824153975</v>
      </c>
      <c r="L62" s="18">
        <v>5153.15440598669</v>
      </c>
      <c r="M62" s="18">
        <v>2372.8728755941934</v>
      </c>
      <c r="N62" s="51">
        <f aca="true" t="shared" si="15" ref="N62:N71">SUM(F62:M62)</f>
        <v>21680.086462556465</v>
      </c>
      <c r="O62" s="11"/>
      <c r="P62" s="11"/>
    </row>
    <row r="63" spans="2:16" s="3" customFormat="1" ht="12.75">
      <c r="B63" s="56" t="s">
        <v>97</v>
      </c>
      <c r="C63" s="57"/>
      <c r="D63" s="58"/>
      <c r="E63" s="17" t="s">
        <v>98</v>
      </c>
      <c r="F63" s="18">
        <v>1311.2655038008581</v>
      </c>
      <c r="G63" s="18">
        <v>737.6261592153246</v>
      </c>
      <c r="H63" s="18">
        <v>2381.857445856723</v>
      </c>
      <c r="I63" s="18">
        <v>421.62070136943476</v>
      </c>
      <c r="J63" s="18">
        <v>700.89784298434</v>
      </c>
      <c r="K63" s="18">
        <v>724.3070222845812</v>
      </c>
      <c r="L63" s="18">
        <v>2285.158274248551</v>
      </c>
      <c r="M63" s="18">
        <v>1052.4375509029096</v>
      </c>
      <c r="N63" s="51">
        <f t="shared" si="15"/>
        <v>9615.170500662723</v>
      </c>
      <c r="O63" s="11"/>
      <c r="P63" s="11"/>
    </row>
    <row r="64" spans="2:16" s="3" customFormat="1" ht="12.75">
      <c r="B64" s="56" t="s">
        <v>99</v>
      </c>
      <c r="C64" s="57"/>
      <c r="D64" s="58"/>
      <c r="E64" s="17" t="s">
        <v>100</v>
      </c>
      <c r="F64" s="18">
        <v>1445.224433499003</v>
      </c>
      <c r="G64" s="18">
        <v>816.1359843676611</v>
      </c>
      <c r="H64" s="18">
        <v>2647.902114008663</v>
      </c>
      <c r="I64" s="18">
        <v>469.03378904189276</v>
      </c>
      <c r="J64" s="18">
        <v>789.7253553469568</v>
      </c>
      <c r="K64" s="18">
        <v>828.879416085299</v>
      </c>
      <c r="L64" s="18">
        <v>2505.7661145774077</v>
      </c>
      <c r="M64" s="18">
        <v>1176.1116066983268</v>
      </c>
      <c r="N64" s="51">
        <f t="shared" si="15"/>
        <v>10678.77881362521</v>
      </c>
      <c r="O64" s="11"/>
      <c r="P64" s="11"/>
    </row>
    <row r="65" spans="2:16" s="3" customFormat="1" ht="12.75">
      <c r="B65" s="56" t="s">
        <v>101</v>
      </c>
      <c r="C65" s="57"/>
      <c r="D65" s="58"/>
      <c r="E65" s="17" t="s">
        <v>102</v>
      </c>
      <c r="F65" s="18">
        <v>1511.6059157098575</v>
      </c>
      <c r="G65" s="18">
        <v>847.1082626573116</v>
      </c>
      <c r="H65" s="18">
        <v>2722.6104422628478</v>
      </c>
      <c r="I65" s="18">
        <v>481.6127059353933</v>
      </c>
      <c r="J65" s="18">
        <v>790.4243539920212</v>
      </c>
      <c r="K65" s="18">
        <v>803.796408068676</v>
      </c>
      <c r="L65" s="18">
        <v>2647.388291409283</v>
      </c>
      <c r="M65" s="18">
        <v>1196.7612688958666</v>
      </c>
      <c r="N65" s="51">
        <f t="shared" si="15"/>
        <v>11001.307648931257</v>
      </c>
      <c r="O65" s="11"/>
      <c r="P65" s="11"/>
    </row>
    <row r="66" spans="2:14" s="3" customFormat="1" ht="12">
      <c r="B66" s="56" t="s">
        <v>103</v>
      </c>
      <c r="C66" s="57"/>
      <c r="D66" s="58"/>
      <c r="E66" s="17" t="s">
        <v>104</v>
      </c>
      <c r="F66" s="19">
        <v>1040</v>
      </c>
      <c r="G66" s="19">
        <v>82</v>
      </c>
      <c r="H66" s="19">
        <v>365</v>
      </c>
      <c r="I66" s="19">
        <v>53</v>
      </c>
      <c r="J66" s="19">
        <v>182</v>
      </c>
      <c r="K66" s="19">
        <v>123</v>
      </c>
      <c r="L66" s="19">
        <v>1291</v>
      </c>
      <c r="M66" s="19">
        <v>84</v>
      </c>
      <c r="N66" s="19">
        <f t="shared" si="15"/>
        <v>3220</v>
      </c>
    </row>
    <row r="67" spans="2:14" s="3" customFormat="1" ht="12">
      <c r="B67" s="56" t="s">
        <v>105</v>
      </c>
      <c r="C67" s="57"/>
      <c r="D67" s="58"/>
      <c r="E67" s="17" t="s">
        <v>106</v>
      </c>
      <c r="F67" s="19">
        <v>738</v>
      </c>
      <c r="G67" s="19">
        <v>56</v>
      </c>
      <c r="H67" s="19">
        <v>148</v>
      </c>
      <c r="I67" s="19">
        <v>36</v>
      </c>
      <c r="J67" s="19">
        <v>99</v>
      </c>
      <c r="K67" s="19">
        <v>62</v>
      </c>
      <c r="L67" s="19">
        <v>929</v>
      </c>
      <c r="M67" s="19">
        <v>58</v>
      </c>
      <c r="N67" s="19">
        <f t="shared" si="15"/>
        <v>2126</v>
      </c>
    </row>
    <row r="68" spans="2:14" s="3" customFormat="1" ht="12">
      <c r="B68" s="56" t="s">
        <v>107</v>
      </c>
      <c r="C68" s="57"/>
      <c r="D68" s="58"/>
      <c r="E68" s="17" t="s">
        <v>108</v>
      </c>
      <c r="F68" s="19">
        <v>470</v>
      </c>
      <c r="G68" s="19">
        <v>26</v>
      </c>
      <c r="H68" s="19">
        <v>181</v>
      </c>
      <c r="I68" s="19">
        <v>29</v>
      </c>
      <c r="J68" s="19">
        <v>90</v>
      </c>
      <c r="K68" s="19">
        <v>92</v>
      </c>
      <c r="L68" s="19">
        <v>644</v>
      </c>
      <c r="M68" s="19">
        <v>25</v>
      </c>
      <c r="N68" s="19">
        <f t="shared" si="15"/>
        <v>1557</v>
      </c>
    </row>
    <row r="69" spans="2:14" s="3" customFormat="1" ht="12">
      <c r="B69" s="56" t="s">
        <v>109</v>
      </c>
      <c r="C69" s="57"/>
      <c r="D69" s="58"/>
      <c r="E69" s="17" t="s">
        <v>110</v>
      </c>
      <c r="F69" s="19">
        <v>570</v>
      </c>
      <c r="G69" s="19">
        <v>56</v>
      </c>
      <c r="H69" s="19">
        <v>184</v>
      </c>
      <c r="I69" s="19">
        <v>24</v>
      </c>
      <c r="J69" s="19">
        <v>92</v>
      </c>
      <c r="K69" s="19">
        <v>31</v>
      </c>
      <c r="L69" s="19">
        <v>647</v>
      </c>
      <c r="M69" s="19">
        <v>59</v>
      </c>
      <c r="N69" s="19">
        <f t="shared" si="15"/>
        <v>1663</v>
      </c>
    </row>
    <row r="70" spans="2:14" s="3" customFormat="1" ht="12">
      <c r="B70" s="56" t="s">
        <v>111</v>
      </c>
      <c r="C70" s="57"/>
      <c r="D70" s="58"/>
      <c r="E70" s="21" t="s">
        <v>112</v>
      </c>
      <c r="F70" s="19">
        <v>881</v>
      </c>
      <c r="G70" s="19">
        <v>82</v>
      </c>
      <c r="H70" s="19">
        <v>153</v>
      </c>
      <c r="I70" s="19">
        <v>53</v>
      </c>
      <c r="J70" s="19">
        <v>182</v>
      </c>
      <c r="K70" s="19">
        <v>123</v>
      </c>
      <c r="L70" s="19">
        <v>1291</v>
      </c>
      <c r="M70" s="19">
        <v>80</v>
      </c>
      <c r="N70" s="19">
        <f t="shared" si="15"/>
        <v>2845</v>
      </c>
    </row>
    <row r="71" spans="2:14" s="3" customFormat="1" ht="12">
      <c r="B71" s="56" t="s">
        <v>113</v>
      </c>
      <c r="C71" s="57"/>
      <c r="D71" s="58"/>
      <c r="E71" s="21" t="s">
        <v>114</v>
      </c>
      <c r="F71" s="19">
        <v>159</v>
      </c>
      <c r="G71" s="19">
        <v>0</v>
      </c>
      <c r="H71" s="19">
        <v>212</v>
      </c>
      <c r="I71" s="19">
        <v>0</v>
      </c>
      <c r="J71" s="19">
        <v>0</v>
      </c>
      <c r="K71" s="19">
        <v>0</v>
      </c>
      <c r="L71" s="19">
        <v>0</v>
      </c>
      <c r="M71" s="19">
        <v>4</v>
      </c>
      <c r="N71" s="19">
        <f t="shared" si="15"/>
        <v>375</v>
      </c>
    </row>
    <row r="72" spans="2:14" s="3" customFormat="1" ht="12">
      <c r="B72" s="56" t="s">
        <v>115</v>
      </c>
      <c r="C72" s="57"/>
      <c r="D72" s="58"/>
      <c r="E72" s="17" t="s">
        <v>116</v>
      </c>
      <c r="F72" s="20">
        <f>SUM(F66/F62)*100</f>
        <v>35.17279915224984</v>
      </c>
      <c r="G72" s="20">
        <f aca="true" t="shared" si="16" ref="G72:M72">SUM(G66/G62)*100</f>
        <v>4.930123771458854</v>
      </c>
      <c r="H72" s="20">
        <f t="shared" si="16"/>
        <v>6.79637178342996</v>
      </c>
      <c r="I72" s="20">
        <f t="shared" si="16"/>
        <v>5.575153359321684</v>
      </c>
      <c r="J72" s="20">
        <f t="shared" si="16"/>
        <v>11.517895989496832</v>
      </c>
      <c r="K72" s="20">
        <f t="shared" si="16"/>
        <v>7.533644963704692</v>
      </c>
      <c r="L72" s="20">
        <f t="shared" si="16"/>
        <v>25.05261628683545</v>
      </c>
      <c r="M72" s="20">
        <f t="shared" si="16"/>
        <v>3.540012651498049</v>
      </c>
      <c r="N72" s="20">
        <f>SUM(N66/N62)*100</f>
        <v>14.852339290995175</v>
      </c>
    </row>
    <row r="73" spans="2:14" s="3" customFormat="1" ht="12">
      <c r="B73" s="56" t="s">
        <v>117</v>
      </c>
      <c r="C73" s="57"/>
      <c r="D73" s="58"/>
      <c r="E73" s="17" t="s">
        <v>118</v>
      </c>
      <c r="F73" s="20">
        <f>SUM(F68/F64)*100</f>
        <v>32.52090049862309</v>
      </c>
      <c r="G73" s="20">
        <f aca="true" t="shared" si="17" ref="G73:N73">SUM(G68/G64)*100</f>
        <v>3.18574361356517</v>
      </c>
      <c r="H73" s="20">
        <f t="shared" si="17"/>
        <v>6.835600116878332</v>
      </c>
      <c r="I73" s="20">
        <f t="shared" si="17"/>
        <v>6.182923422050048</v>
      </c>
      <c r="J73" s="20">
        <f t="shared" si="17"/>
        <v>11.396367026921597</v>
      </c>
      <c r="K73" s="20">
        <f t="shared" si="17"/>
        <v>11.099322557013815</v>
      </c>
      <c r="L73" s="20">
        <f t="shared" si="17"/>
        <v>25.700722675332738</v>
      </c>
      <c r="M73" s="20">
        <f t="shared" si="17"/>
        <v>2.1256486083137953</v>
      </c>
      <c r="N73" s="20">
        <f t="shared" si="17"/>
        <v>14.5803188470708</v>
      </c>
    </row>
    <row r="74" spans="2:14" s="3" customFormat="1" ht="12">
      <c r="B74" s="56" t="s">
        <v>119</v>
      </c>
      <c r="C74" s="57"/>
      <c r="D74" s="58"/>
      <c r="E74" s="17" t="s">
        <v>120</v>
      </c>
      <c r="F74" s="20">
        <f>SUM(F69/F65)*100</f>
        <v>37.70824088977749</v>
      </c>
      <c r="G74" s="20">
        <f aca="true" t="shared" si="18" ref="G74:N74">SUM(G69/G65)*100</f>
        <v>6.610725271918897</v>
      </c>
      <c r="H74" s="20">
        <f t="shared" si="18"/>
        <v>6.758219873977703</v>
      </c>
      <c r="I74" s="20">
        <f t="shared" si="18"/>
        <v>4.98325723225822</v>
      </c>
      <c r="J74" s="20">
        <f t="shared" si="18"/>
        <v>11.639317479953139</v>
      </c>
      <c r="K74" s="20">
        <f t="shared" si="18"/>
        <v>3.8566980007394327</v>
      </c>
      <c r="L74" s="20">
        <f t="shared" si="18"/>
        <v>24.43918038390896</v>
      </c>
      <c r="M74" s="20">
        <f t="shared" si="18"/>
        <v>4.929972379072183</v>
      </c>
      <c r="N74" s="20">
        <f t="shared" si="18"/>
        <v>15.116384825049007</v>
      </c>
    </row>
    <row r="75" spans="2:14" s="3" customFormat="1" ht="12">
      <c r="B75" s="56" t="s">
        <v>121</v>
      </c>
      <c r="C75" s="57"/>
      <c r="D75" s="58"/>
      <c r="E75" s="17" t="s">
        <v>122</v>
      </c>
      <c r="F75" s="20">
        <f>SUM(F67/F63)*100</f>
        <v>56.28150804400938</v>
      </c>
      <c r="G75" s="20">
        <f aca="true" t="shared" si="19" ref="G75:N75">SUM(G67/G63)*100</f>
        <v>7.591921639489025</v>
      </c>
      <c r="H75" s="20">
        <f t="shared" si="19"/>
        <v>6.213638026803334</v>
      </c>
      <c r="I75" s="20">
        <f t="shared" si="19"/>
        <v>8.53848017497032</v>
      </c>
      <c r="J75" s="20">
        <f t="shared" si="19"/>
        <v>14.124740287182187</v>
      </c>
      <c r="K75" s="20">
        <f t="shared" si="19"/>
        <v>8.559905964247317</v>
      </c>
      <c r="L75" s="20">
        <f t="shared" si="19"/>
        <v>40.65363920166498</v>
      </c>
      <c r="M75" s="20">
        <f t="shared" si="19"/>
        <v>5.511015827042708</v>
      </c>
      <c r="N75" s="20">
        <f t="shared" si="19"/>
        <v>22.110892363827205</v>
      </c>
    </row>
    <row r="76" spans="2:14" s="3" customFormat="1" ht="12">
      <c r="B76" s="56" t="s">
        <v>123</v>
      </c>
      <c r="C76" s="57"/>
      <c r="D76" s="58"/>
      <c r="E76" s="17" t="s">
        <v>124</v>
      </c>
      <c r="F76" s="17">
        <f aca="true" t="shared" si="20" ref="F76:N76">SUM(F24+F38+F52+F66)</f>
        <v>6718</v>
      </c>
      <c r="G76" s="17">
        <f t="shared" si="20"/>
        <v>2938</v>
      </c>
      <c r="H76" s="17">
        <f t="shared" si="20"/>
        <v>10087</v>
      </c>
      <c r="I76" s="17">
        <f t="shared" si="20"/>
        <v>1707</v>
      </c>
      <c r="J76" s="17">
        <f t="shared" si="20"/>
        <v>3198</v>
      </c>
      <c r="K76" s="17">
        <f t="shared" si="20"/>
        <v>3042</v>
      </c>
      <c r="L76" s="17">
        <f t="shared" si="20"/>
        <v>10506</v>
      </c>
      <c r="M76" s="17">
        <f t="shared" si="20"/>
        <v>4117</v>
      </c>
      <c r="N76" s="17">
        <f t="shared" si="20"/>
        <v>42313</v>
      </c>
    </row>
    <row r="77" spans="2:14" s="3" customFormat="1" ht="12">
      <c r="B77" s="56" t="s">
        <v>125</v>
      </c>
      <c r="C77" s="57"/>
      <c r="D77" s="58"/>
      <c r="E77" s="17" t="s">
        <v>126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19">
        <f>SUM(F77:M77)</f>
        <v>0</v>
      </c>
    </row>
    <row r="78" spans="2:14" s="3" customFormat="1" ht="12">
      <c r="B78" s="56" t="s">
        <v>127</v>
      </c>
      <c r="C78" s="57"/>
      <c r="D78" s="58"/>
      <c r="E78" s="17" t="s">
        <v>128</v>
      </c>
      <c r="F78" s="19">
        <v>0</v>
      </c>
      <c r="G78" s="19">
        <v>0</v>
      </c>
      <c r="H78" s="19">
        <v>6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f>SUM(F78:M78)</f>
        <v>6</v>
      </c>
    </row>
    <row r="79" spans="2:14" s="3" customFormat="1" ht="12">
      <c r="B79" s="56" t="s">
        <v>129</v>
      </c>
      <c r="C79" s="57"/>
      <c r="D79" s="58"/>
      <c r="E79" s="17" t="s">
        <v>130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f>SUM(F79:M79)</f>
        <v>0</v>
      </c>
    </row>
    <row r="80" spans="2:14" s="3" customFormat="1" ht="12">
      <c r="B80" s="56" t="s">
        <v>131</v>
      </c>
      <c r="C80" s="57"/>
      <c r="D80" s="58"/>
      <c r="E80" s="17" t="s">
        <v>132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f>SUM(F80:M80)</f>
        <v>0</v>
      </c>
    </row>
    <row r="81" spans="2:14" s="3" customFormat="1" ht="12">
      <c r="B81" s="56" t="s">
        <v>133</v>
      </c>
      <c r="C81" s="57"/>
      <c r="D81" s="58"/>
      <c r="E81" s="17" t="s">
        <v>134</v>
      </c>
      <c r="F81" s="25">
        <f aca="true" t="shared" si="21" ref="F81:N81">SUM((F77+F78+F79+F80)/F76)*100</f>
        <v>0</v>
      </c>
      <c r="G81" s="25">
        <f t="shared" si="21"/>
        <v>0</v>
      </c>
      <c r="H81" s="25">
        <f t="shared" si="21"/>
        <v>0.059482502230593835</v>
      </c>
      <c r="I81" s="25">
        <f t="shared" si="21"/>
        <v>0</v>
      </c>
      <c r="J81" s="25">
        <f t="shared" si="21"/>
        <v>0</v>
      </c>
      <c r="K81" s="25">
        <f t="shared" si="21"/>
        <v>0</v>
      </c>
      <c r="L81" s="25">
        <f t="shared" si="21"/>
        <v>0</v>
      </c>
      <c r="M81" s="25">
        <f t="shared" si="21"/>
        <v>0</v>
      </c>
      <c r="N81" s="25">
        <f t="shared" si="21"/>
        <v>0.014180039231441875</v>
      </c>
    </row>
    <row r="82" spans="2:4" s="3" customFormat="1" ht="12">
      <c r="B82" s="2"/>
      <c r="C82" s="10"/>
      <c r="D82" s="10"/>
    </row>
    <row r="83" spans="2:4" s="3" customFormat="1" ht="12">
      <c r="B83" s="2" t="s">
        <v>135</v>
      </c>
      <c r="C83" s="10"/>
      <c r="D83" s="10"/>
    </row>
    <row r="84" spans="2:4" s="3" customFormat="1" ht="12">
      <c r="B84" s="1" t="s">
        <v>136</v>
      </c>
      <c r="C84" s="12"/>
      <c r="D84" s="12"/>
    </row>
    <row r="85" spans="2:4" s="3" customFormat="1" ht="12">
      <c r="B85" s="13" t="s">
        <v>137</v>
      </c>
      <c r="C85" s="10"/>
      <c r="D85" s="10"/>
    </row>
    <row r="86" spans="2:4" s="3" customFormat="1" ht="12">
      <c r="B86" s="13" t="s">
        <v>138</v>
      </c>
      <c r="C86" s="10"/>
      <c r="D86" s="10"/>
    </row>
    <row r="87" spans="2:4" s="3" customFormat="1" ht="12">
      <c r="B87" s="13" t="s">
        <v>139</v>
      </c>
      <c r="C87" s="10"/>
      <c r="D87" s="10"/>
    </row>
    <row r="88" spans="2:4" s="3" customFormat="1" ht="12">
      <c r="B88" s="13" t="s">
        <v>140</v>
      </c>
      <c r="C88" s="10"/>
      <c r="D88" s="10"/>
    </row>
    <row r="89" s="3" customFormat="1" ht="12"/>
    <row r="90" s="3" customFormat="1" ht="12"/>
    <row r="91" s="3" customFormat="1" ht="12"/>
    <row r="92" s="3" customFormat="1" ht="12"/>
    <row r="93" s="3" customFormat="1" ht="12"/>
    <row r="94" s="3" customFormat="1" ht="12"/>
    <row r="95" s="3" customFormat="1" ht="12"/>
    <row r="96" s="3" customFormat="1" ht="12"/>
    <row r="97" s="3" customFormat="1" ht="12"/>
    <row r="98" s="3" customFormat="1" ht="12"/>
    <row r="99" s="3" customFormat="1" ht="12"/>
    <row r="100" s="3" customFormat="1" ht="12"/>
    <row r="101" s="3" customFormat="1" ht="12"/>
    <row r="102" s="3" customFormat="1" ht="12"/>
    <row r="103" s="3" customFormat="1" ht="12"/>
    <row r="104" s="3" customFormat="1" ht="12"/>
    <row r="105" s="3" customFormat="1" ht="12"/>
    <row r="106" s="3" customFormat="1" ht="12"/>
    <row r="107" s="3" customFormat="1" ht="12"/>
    <row r="108" s="3" customFormat="1" ht="12"/>
    <row r="109" s="3" customFormat="1" ht="12"/>
    <row r="110" s="3" customFormat="1" ht="12"/>
    <row r="111" s="3" customFormat="1" ht="12"/>
    <row r="112" s="3" customFormat="1" ht="12"/>
    <row r="113" s="3" customFormat="1" ht="12"/>
    <row r="114" s="3" customFormat="1" ht="12"/>
    <row r="115" s="3" customFormat="1" ht="12"/>
    <row r="116" s="3" customFormat="1" ht="12"/>
    <row r="117" s="3" customFormat="1" ht="12"/>
    <row r="118" s="3" customFormat="1" ht="12"/>
    <row r="119" s="3" customFormat="1" ht="12"/>
    <row r="120" s="3" customFormat="1" ht="12"/>
    <row r="121" s="3" customFormat="1" ht="12"/>
    <row r="122" s="3" customFormat="1" ht="12"/>
    <row r="123" s="3" customFormat="1" ht="12"/>
    <row r="124" s="3" customFormat="1" ht="12"/>
    <row r="125" s="3" customFormat="1" ht="12"/>
    <row r="126" s="3" customFormat="1" ht="12"/>
    <row r="127" s="3" customFormat="1" ht="12"/>
  </sheetData>
  <mergeCells count="65">
    <mergeCell ref="B76:D76"/>
    <mergeCell ref="B81:D81"/>
    <mergeCell ref="B77:D77"/>
    <mergeCell ref="B78:D78"/>
    <mergeCell ref="B79:D79"/>
    <mergeCell ref="B80:D80"/>
    <mergeCell ref="B75:D75"/>
    <mergeCell ref="B69:D69"/>
    <mergeCell ref="B70:D70"/>
    <mergeCell ref="B71:D71"/>
    <mergeCell ref="B72:D72"/>
    <mergeCell ref="B67:D67"/>
    <mergeCell ref="B68:D68"/>
    <mergeCell ref="B73:D73"/>
    <mergeCell ref="B74:D74"/>
    <mergeCell ref="B63:D63"/>
    <mergeCell ref="B64:D64"/>
    <mergeCell ref="B65:D65"/>
    <mergeCell ref="B66:D66"/>
    <mergeCell ref="B59:D59"/>
    <mergeCell ref="B60:D60"/>
    <mergeCell ref="B61:D61"/>
    <mergeCell ref="B62:D62"/>
    <mergeCell ref="B55:D55"/>
    <mergeCell ref="B56:D56"/>
    <mergeCell ref="B57:D57"/>
    <mergeCell ref="B58:D58"/>
    <mergeCell ref="B51:D51"/>
    <mergeCell ref="B52:D52"/>
    <mergeCell ref="B53:D53"/>
    <mergeCell ref="B54:D54"/>
    <mergeCell ref="B47:D47"/>
    <mergeCell ref="B48:D48"/>
    <mergeCell ref="B49:D49"/>
    <mergeCell ref="B50:D50"/>
    <mergeCell ref="B43:D43"/>
    <mergeCell ref="B44:D44"/>
    <mergeCell ref="B45:D45"/>
    <mergeCell ref="B46:D46"/>
    <mergeCell ref="B39:D39"/>
    <mergeCell ref="B40:D40"/>
    <mergeCell ref="B41:D41"/>
    <mergeCell ref="B42:D42"/>
    <mergeCell ref="B35:D35"/>
    <mergeCell ref="B36:D36"/>
    <mergeCell ref="B37:D37"/>
    <mergeCell ref="B38:D38"/>
    <mergeCell ref="B30:D30"/>
    <mergeCell ref="B31:D31"/>
    <mergeCell ref="B33:D33"/>
    <mergeCell ref="B34:D34"/>
    <mergeCell ref="B21:D21"/>
    <mergeCell ref="B22:D22"/>
    <mergeCell ref="B23:D23"/>
    <mergeCell ref="B32:D32"/>
    <mergeCell ref="B24:D24"/>
    <mergeCell ref="B25:D25"/>
    <mergeCell ref="B26:D26"/>
    <mergeCell ref="B27:D27"/>
    <mergeCell ref="B28:D28"/>
    <mergeCell ref="B29:D29"/>
    <mergeCell ref="B18:D18"/>
    <mergeCell ref="B6:C6"/>
    <mergeCell ref="B17:D17"/>
    <mergeCell ref="B20:D20"/>
  </mergeCells>
  <printOptions/>
  <pageMargins left="0.75" right="0.75" top="1" bottom="1" header="0" footer="0"/>
  <pageSetup horizontalDpi="300" verticalDpi="300" orientation="landscape" paperSize="123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Maldonado del Cid</dc:creator>
  <cp:keywords/>
  <dc:description/>
  <cp:lastModifiedBy>Fredy Son</cp:lastModifiedBy>
  <cp:lastPrinted>2007-11-06T20:42:32Z</cp:lastPrinted>
  <dcterms:created xsi:type="dcterms:W3CDTF">2007-03-18T23:04:32Z</dcterms:created>
  <dcterms:modified xsi:type="dcterms:W3CDTF">2007-11-06T20:43:33Z</dcterms:modified>
  <cp:category/>
  <cp:version/>
  <cp:contentType/>
  <cp:contentStatus/>
</cp:coreProperties>
</file>