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1 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<sst xmlns="http://schemas.openxmlformats.org/spreadsheetml/2006/main" count="107" uniqueCount="107">
  <si>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</si>
  <si>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</si>
  <si>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</si>
  <si>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</si>
  <si>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</si>
  <si>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</si>
  <si>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</si>
  <si>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</si>
  <si>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</si>
  <si>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</si>
  <si>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</si>
  <si>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</si>
  <si>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</si>
  <si>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</si>
  <si>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Poblacion</t>
  </si>
  <si>
    <t>T_POB</t>
  </si>
  <si>
    <t>T_POB_H</t>
  </si>
  <si>
    <t>T_POB_M</t>
  </si>
  <si>
    <t>Poblacion 0 a 4 años de edad</t>
  </si>
  <si>
    <t>POB_0A4</t>
  </si>
  <si>
    <t>Total Poblacion Hombre</t>
  </si>
  <si>
    <t>Total Poblacion Mujer</t>
  </si>
  <si>
    <t>Poblacion 5 a 9 años de edad</t>
  </si>
  <si>
    <t>POB_5A9</t>
  </si>
  <si>
    <t>Poblacion 10 a 14 años de edad</t>
  </si>
  <si>
    <t>POB_10A14</t>
  </si>
  <si>
    <t>Poblacion 15 a 19 años de edad</t>
  </si>
  <si>
    <t>POB_15A19</t>
  </si>
  <si>
    <t>Poblacion 20 a 24 años de edad</t>
  </si>
  <si>
    <t>POB_20A24</t>
  </si>
  <si>
    <t>Poblacion 40 a 44 años de edad</t>
  </si>
  <si>
    <t>POB_40A44</t>
  </si>
  <si>
    <t>Poblacion 45 a 49 años de edad</t>
  </si>
  <si>
    <t>POB_45A49</t>
  </si>
  <si>
    <t>Poblacion 50 a 54 años de edad</t>
  </si>
  <si>
    <t>POB_50A54</t>
  </si>
  <si>
    <t>Poblacion 55 a 59 años de edad</t>
  </si>
  <si>
    <t>POB_55A59</t>
  </si>
  <si>
    <t>Poblacion 60 a 64 años de edad</t>
  </si>
  <si>
    <t>POB_60A64</t>
  </si>
  <si>
    <t>65 años y  mas</t>
  </si>
  <si>
    <t>POB_65MAS</t>
  </si>
  <si>
    <t>Poblacion Area Urbana</t>
  </si>
  <si>
    <t>T_POB_UR</t>
  </si>
  <si>
    <t>Poblacion Area Rural</t>
  </si>
  <si>
    <t>T_POB_RU</t>
  </si>
  <si>
    <t>Porcentaje Poblacion Hombres</t>
  </si>
  <si>
    <t>P_POB_H</t>
  </si>
  <si>
    <t>Porcentaje Poblacion Mujeres</t>
  </si>
  <si>
    <t>P_POB_M</t>
  </si>
  <si>
    <t>Porcentaje Poblacion Urbana</t>
  </si>
  <si>
    <t>P_POB_UR</t>
  </si>
  <si>
    <t>Porcentaje Poblacion Rural</t>
  </si>
  <si>
    <t>P_POB_RU</t>
  </si>
  <si>
    <t>Razon de Dependencia</t>
  </si>
  <si>
    <t>POB_25A29</t>
  </si>
  <si>
    <t>Poblacion 25 a 29 años de edad</t>
  </si>
  <si>
    <t>Poblacion de 30 a 34 años de edad</t>
  </si>
  <si>
    <t>POB_30A34</t>
  </si>
  <si>
    <t>Poblacion 35 a 39 años de edad</t>
  </si>
  <si>
    <t>POB_35A39</t>
  </si>
  <si>
    <t>Porcentaje poblacion hombre o mujer</t>
  </si>
  <si>
    <t>Número de Personas</t>
  </si>
  <si>
    <t>Instituto Nacional de Estadística, XI Censo de Población y VI de Habitación</t>
  </si>
  <si>
    <t>Porcentaje de Población hombre o mujer: (Población hombre o mujer/Población total)*100</t>
  </si>
  <si>
    <t>Porcentaje de Población rural o urbana:    (Población rural o urbana/Población total)*100</t>
  </si>
  <si>
    <t>Razón de Dependencia:                           (Población menor 15 años+población mayor 60 años / población entre 15 y 60 años)</t>
  </si>
  <si>
    <t xml:space="preserve">Total de poblacion por rangos de edad y  área de residencia. </t>
  </si>
  <si>
    <t>01 - 01</t>
  </si>
  <si>
    <t>Municipios del Departamento de Guatemala</t>
  </si>
  <si>
    <t>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</si>
  <si>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</si>
  <si>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</si>
  <si>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</si>
  <si>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</si>
  <si>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</si>
  <si>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</si>
  <si>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</si>
  <si>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</si>
  <si>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</si>
  <si>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</si>
  <si>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</si>
  <si>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</si>
  <si>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</si>
  <si>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</si>
  <si>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</si>
  <si>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Petapa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</si>
  <si>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</si>
  <si>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</si>
  <si>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</si>
  <si>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</si>
  <si>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</si>
  <si>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</si>
  <si>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</si>
  <si>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</si>
  <si>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</si>
  <si>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</si>
  <si>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</si>
  <si>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</si>
  <si>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</si>
  <si>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</si>
  <si>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</si>
  <si>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</si>
  <si>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0101</t>
  </si>
  <si>
    <t>Depto. de Guatemala</t>
  </si>
  <si>
    <t>01</t>
  </si>
  <si>
    <t>R_DEPEND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</si>
</sst>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4" fillId="0" borderId="4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4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">
      <selection activeCell="J47" sqref="J47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9" customFormat="1" ht="12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9" customFormat="1" ht="12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9" customFormat="1" ht="12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6" spans="1:13" s="9" customFormat="1" ht="12.75">
      <c r="A6" s="55" t="s">
        <v>4</v>
      </c>
      <c r="B6" s="56"/>
      <c r="C6" s="56"/>
      <c r="D6" s="56"/>
      <c r="E6" s="57"/>
      <c r="F6" s="58"/>
      <c r="G6" s="59"/>
      <c r="H6" s="59"/>
      <c r="J6" s="62" t="s">
        <v>68</v>
      </c>
      <c r="K6" s="63"/>
      <c r="L6" s="22"/>
      <c r="M6" s="15"/>
    </row>
    <row r="7" spans="2:8" s="9" customFormat="1" ht="12">
      <c r="B7" s="21"/>
      <c r="C7" s="21"/>
      <c r="D7" s="21"/>
      <c r="E7" s="21"/>
      <c r="F7" s="21"/>
      <c r="G7" s="21"/>
      <c r="H7" s="21"/>
    </row>
    <row r="8" spans="1:19" s="9" customFormat="1" ht="12">
      <c r="A8" s="9" t="s">
        <v>5</v>
      </c>
      <c r="B8" s="43" t="s">
        <v>6</v>
      </c>
      <c r="C8" s="44"/>
      <c r="D8" s="44"/>
      <c r="F8" s="45"/>
      <c r="G8" s="45"/>
      <c r="H8" s="45"/>
      <c r="I8" s="46"/>
      <c r="J8" s="46" t="s">
        <v>67</v>
      </c>
      <c r="K8" s="47"/>
      <c r="L8" s="47"/>
      <c r="M8" s="47"/>
      <c r="N8" s="47"/>
      <c r="O8" s="47"/>
      <c r="P8" s="10"/>
      <c r="Q8" s="10"/>
      <c r="R8" s="10"/>
      <c r="S8" s="19"/>
    </row>
    <row r="9" spans="2:19" s="11" customFormat="1" ht="12">
      <c r="B9" s="48" t="s">
        <v>7</v>
      </c>
      <c r="C9" s="49"/>
      <c r="D9" s="49"/>
      <c r="F9" s="50"/>
      <c r="G9" s="50"/>
      <c r="H9" s="50"/>
      <c r="I9" s="50"/>
      <c r="J9" s="50" t="s">
        <v>61</v>
      </c>
      <c r="K9" s="50"/>
      <c r="L9" s="50"/>
      <c r="M9" s="50"/>
      <c r="N9" s="50"/>
      <c r="O9" s="50"/>
      <c r="P9" s="16"/>
      <c r="Q9" s="16"/>
      <c r="R9" s="16"/>
      <c r="S9" s="20"/>
    </row>
    <row r="10" spans="2:19" s="9" customFormat="1" ht="12">
      <c r="B10" s="43" t="s">
        <v>8</v>
      </c>
      <c r="C10" s="44"/>
      <c r="D10" s="44"/>
      <c r="E10" s="44"/>
      <c r="F10" s="44"/>
      <c r="G10" s="44"/>
      <c r="H10" s="44"/>
      <c r="I10" s="44"/>
      <c r="J10" s="44" t="s">
        <v>69</v>
      </c>
      <c r="K10" s="44"/>
      <c r="L10" s="44"/>
      <c r="M10" s="44"/>
      <c r="N10" s="44"/>
      <c r="O10" s="44"/>
      <c r="P10" s="12"/>
      <c r="Q10" s="12"/>
      <c r="R10" s="12"/>
      <c r="S10" s="17"/>
    </row>
    <row r="11" spans="2:19" s="9" customFormat="1" ht="12">
      <c r="B11" s="43" t="s">
        <v>12</v>
      </c>
      <c r="C11" s="44"/>
      <c r="D11" s="44"/>
      <c r="E11" s="44"/>
      <c r="F11" s="44"/>
      <c r="G11" s="44"/>
      <c r="H11" s="44"/>
      <c r="I11" s="44"/>
      <c r="J11" s="51">
        <v>2002</v>
      </c>
      <c r="K11" s="51"/>
      <c r="L11" s="51"/>
      <c r="M11" s="51"/>
      <c r="N11" s="44"/>
      <c r="O11" s="44"/>
      <c r="P11" s="12"/>
      <c r="Q11" s="12"/>
      <c r="R11" s="12"/>
      <c r="S11" s="17"/>
    </row>
    <row r="12" spans="2:19" s="9" customFormat="1" ht="12">
      <c r="B12" s="43" t="s">
        <v>9</v>
      </c>
      <c r="C12" s="44"/>
      <c r="D12" s="44"/>
      <c r="E12" s="44"/>
      <c r="F12" s="44"/>
      <c r="G12" s="44"/>
      <c r="H12" s="44"/>
      <c r="I12" s="44"/>
      <c r="J12" s="44" t="s">
        <v>62</v>
      </c>
      <c r="K12" s="44"/>
      <c r="L12" s="44"/>
      <c r="M12" s="44"/>
      <c r="N12" s="44"/>
      <c r="O12" s="44"/>
      <c r="P12" s="12"/>
      <c r="Q12" s="12"/>
      <c r="R12" s="12"/>
      <c r="S12" s="17"/>
    </row>
    <row r="13" spans="2:19" s="9" customFormat="1" ht="12">
      <c r="B13" s="52" t="s">
        <v>10</v>
      </c>
      <c r="C13" s="53"/>
      <c r="D13" s="53"/>
      <c r="E13" s="53"/>
      <c r="F13" s="53"/>
      <c r="G13" s="53"/>
      <c r="H13" s="53"/>
      <c r="I13" s="53"/>
      <c r="J13" s="53" t="s">
        <v>63</v>
      </c>
      <c r="K13" s="53"/>
      <c r="L13" s="53"/>
      <c r="M13" s="53"/>
      <c r="N13" s="53"/>
      <c r="O13" s="53"/>
      <c r="P13" s="13"/>
      <c r="Q13" s="13"/>
      <c r="R13" s="13"/>
      <c r="S13" s="18"/>
    </row>
    <row r="14" ht="19.5" customHeight="1">
      <c r="T14" s="8"/>
    </row>
    <row r="15" spans="1:29" s="24" customFormat="1" ht="12.75" customHeight="1">
      <c r="A15" s="25"/>
      <c r="L15" s="29"/>
      <c r="M15" s="60" t="s">
        <v>71</v>
      </c>
      <c r="N15" s="60" t="s">
        <v>72</v>
      </c>
      <c r="O15" s="60" t="s">
        <v>73</v>
      </c>
      <c r="P15" s="60" t="s">
        <v>74</v>
      </c>
      <c r="Q15" s="60" t="s">
        <v>75</v>
      </c>
      <c r="R15" s="60" t="s">
        <v>76</v>
      </c>
      <c r="S15" s="60" t="s">
        <v>77</v>
      </c>
      <c r="T15" s="60" t="s">
        <v>78</v>
      </c>
      <c r="U15" s="60" t="s">
        <v>79</v>
      </c>
      <c r="V15" s="60" t="s">
        <v>80</v>
      </c>
      <c r="W15" s="30"/>
      <c r="X15" s="31"/>
      <c r="Y15" s="31"/>
      <c r="Z15" s="31"/>
      <c r="AA15" s="31"/>
      <c r="AB15" s="31"/>
      <c r="AC15" s="60" t="s">
        <v>104</v>
      </c>
    </row>
    <row r="16" spans="1:29" s="24" customFormat="1" ht="12.75">
      <c r="A16" s="25"/>
      <c r="L16" s="32" t="s">
        <v>70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33" t="s">
        <v>81</v>
      </c>
      <c r="X16" s="34" t="s">
        <v>82</v>
      </c>
      <c r="Y16" s="34" t="s">
        <v>83</v>
      </c>
      <c r="Z16" s="34" t="s">
        <v>84</v>
      </c>
      <c r="AA16" s="34" t="s">
        <v>85</v>
      </c>
      <c r="AB16" s="34" t="s">
        <v>86</v>
      </c>
      <c r="AC16" s="61"/>
    </row>
    <row r="17" spans="1:29" s="1" customFormat="1" ht="12.75" customHeight="1">
      <c r="A17" s="2"/>
      <c r="B17" s="67" t="s">
        <v>11</v>
      </c>
      <c r="C17" s="68"/>
      <c r="D17" s="68"/>
      <c r="E17" s="68"/>
      <c r="F17" s="68"/>
      <c r="G17" s="68"/>
      <c r="H17" s="68"/>
      <c r="I17" s="68"/>
      <c r="J17" s="69"/>
      <c r="K17" s="26" t="s">
        <v>13</v>
      </c>
      <c r="L17" s="27" t="s">
        <v>103</v>
      </c>
      <c r="M17" s="27" t="s">
        <v>87</v>
      </c>
      <c r="N17" s="27" t="s">
        <v>88</v>
      </c>
      <c r="O17" s="27" t="s">
        <v>89</v>
      </c>
      <c r="P17" s="27" t="s">
        <v>90</v>
      </c>
      <c r="Q17" s="27" t="s">
        <v>91</v>
      </c>
      <c r="R17" s="27" t="s">
        <v>92</v>
      </c>
      <c r="S17" s="27" t="s">
        <v>93</v>
      </c>
      <c r="T17" s="27" t="s">
        <v>94</v>
      </c>
      <c r="U17" s="27" t="s">
        <v>95</v>
      </c>
      <c r="V17" s="27" t="s">
        <v>96</v>
      </c>
      <c r="W17" s="27" t="s">
        <v>97</v>
      </c>
      <c r="X17" s="27" t="s">
        <v>98</v>
      </c>
      <c r="Y17" s="27" t="s">
        <v>99</v>
      </c>
      <c r="Z17" s="27" t="s">
        <v>100</v>
      </c>
      <c r="AA17" s="27" t="s">
        <v>101</v>
      </c>
      <c r="AB17" s="27" t="s">
        <v>102</v>
      </c>
      <c r="AC17" s="28" t="s">
        <v>105</v>
      </c>
    </row>
    <row r="18" spans="2:29" s="3" customFormat="1" ht="12.75" customHeight="1">
      <c r="B18" s="7"/>
      <c r="C18" s="4"/>
      <c r="D18" s="4"/>
      <c r="E18" s="4"/>
      <c r="F18" s="4"/>
      <c r="G18" s="4"/>
      <c r="H18" s="4"/>
      <c r="I18" s="4"/>
      <c r="J18" s="5"/>
      <c r="K18" s="5"/>
      <c r="L18" s="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s="14" customFormat="1" ht="12.75" customHeight="1">
      <c r="B19" s="64" t="s">
        <v>14</v>
      </c>
      <c r="C19" s="65"/>
      <c r="D19" s="65"/>
      <c r="E19" s="65"/>
      <c r="F19" s="65"/>
      <c r="G19" s="65"/>
      <c r="H19" s="65"/>
      <c r="I19" s="65"/>
      <c r="J19" s="66"/>
      <c r="K19" s="35" t="s">
        <v>15</v>
      </c>
      <c r="L19" s="36">
        <v>942348</v>
      </c>
      <c r="M19" s="36">
        <v>63767</v>
      </c>
      <c r="N19" s="36">
        <v>47278</v>
      </c>
      <c r="O19" s="36">
        <v>5156</v>
      </c>
      <c r="P19" s="36">
        <v>47705</v>
      </c>
      <c r="Q19" s="36">
        <v>95312</v>
      </c>
      <c r="R19" s="36">
        <v>44996</v>
      </c>
      <c r="S19" s="36">
        <v>403689</v>
      </c>
      <c r="T19" s="36">
        <v>31503</v>
      </c>
      <c r="U19" s="36">
        <v>152583</v>
      </c>
      <c r="V19" s="36">
        <v>22615</v>
      </c>
      <c r="W19" s="36">
        <v>10101</v>
      </c>
      <c r="X19" s="36">
        <v>30701</v>
      </c>
      <c r="Y19" s="36">
        <v>82870</v>
      </c>
      <c r="Z19" s="36">
        <v>355901</v>
      </c>
      <c r="AA19" s="36">
        <v>103814</v>
      </c>
      <c r="AB19" s="36">
        <v>101242</v>
      </c>
      <c r="AC19" s="36">
        <f>SUM(L19:AB19)</f>
        <v>2541581</v>
      </c>
    </row>
    <row r="20" spans="2:29" s="14" customFormat="1" ht="12.75" customHeight="1">
      <c r="B20" s="64" t="s">
        <v>20</v>
      </c>
      <c r="C20" s="65"/>
      <c r="D20" s="65"/>
      <c r="E20" s="65"/>
      <c r="F20" s="65"/>
      <c r="G20" s="65"/>
      <c r="H20" s="65"/>
      <c r="I20" s="65"/>
      <c r="J20" s="66"/>
      <c r="K20" s="35" t="s">
        <v>16</v>
      </c>
      <c r="L20" s="36">
        <v>444429</v>
      </c>
      <c r="M20" s="36">
        <v>30655</v>
      </c>
      <c r="N20" s="36">
        <v>23083</v>
      </c>
      <c r="O20" s="36">
        <v>2510</v>
      </c>
      <c r="P20" s="36">
        <v>23650</v>
      </c>
      <c r="Q20" s="36">
        <v>46468</v>
      </c>
      <c r="R20" s="36">
        <v>22201</v>
      </c>
      <c r="S20" s="36">
        <v>192720</v>
      </c>
      <c r="T20" s="36">
        <v>15560</v>
      </c>
      <c r="U20" s="36">
        <v>75415</v>
      </c>
      <c r="V20" s="36">
        <v>10992</v>
      </c>
      <c r="W20" s="36">
        <v>5210</v>
      </c>
      <c r="X20" s="36">
        <v>15837</v>
      </c>
      <c r="Y20" s="36">
        <v>40462</v>
      </c>
      <c r="Z20" s="36">
        <v>171771</v>
      </c>
      <c r="AA20" s="36">
        <v>51277</v>
      </c>
      <c r="AB20" s="36">
        <v>49139</v>
      </c>
      <c r="AC20" s="36">
        <f>SUM(L20:AB20)</f>
        <v>1221379</v>
      </c>
    </row>
    <row r="21" spans="2:29" s="14" customFormat="1" ht="12.75" customHeight="1">
      <c r="B21" s="64" t="s">
        <v>21</v>
      </c>
      <c r="C21" s="65"/>
      <c r="D21" s="65"/>
      <c r="E21" s="65"/>
      <c r="F21" s="65"/>
      <c r="G21" s="65"/>
      <c r="H21" s="65"/>
      <c r="I21" s="65"/>
      <c r="J21" s="66"/>
      <c r="K21" s="35" t="s">
        <v>17</v>
      </c>
      <c r="L21" s="36">
        <v>497919</v>
      </c>
      <c r="M21" s="36">
        <v>33112</v>
      </c>
      <c r="N21" s="36">
        <v>24195</v>
      </c>
      <c r="O21" s="36">
        <v>2646</v>
      </c>
      <c r="P21" s="36">
        <v>24055</v>
      </c>
      <c r="Q21" s="36">
        <v>48844</v>
      </c>
      <c r="R21" s="36">
        <v>22795</v>
      </c>
      <c r="S21" s="36">
        <v>210969</v>
      </c>
      <c r="T21" s="36">
        <v>15943</v>
      </c>
      <c r="U21" s="36">
        <v>77168</v>
      </c>
      <c r="V21" s="36">
        <v>11623</v>
      </c>
      <c r="W21" s="36">
        <v>4891</v>
      </c>
      <c r="X21" s="36">
        <v>14864</v>
      </c>
      <c r="Y21" s="36">
        <v>42408</v>
      </c>
      <c r="Z21" s="36">
        <v>184130</v>
      </c>
      <c r="AA21" s="36">
        <v>52537</v>
      </c>
      <c r="AB21" s="36">
        <v>52103</v>
      </c>
      <c r="AC21" s="36">
        <f>SUM(L21:AB21)</f>
        <v>1320202</v>
      </c>
    </row>
    <row r="22" spans="2:29" s="14" customFormat="1" ht="12">
      <c r="B22" s="64" t="s">
        <v>18</v>
      </c>
      <c r="C22" s="65"/>
      <c r="D22" s="65"/>
      <c r="E22" s="65"/>
      <c r="F22" s="65"/>
      <c r="G22" s="65"/>
      <c r="H22" s="65"/>
      <c r="I22" s="65"/>
      <c r="J22" s="66"/>
      <c r="K22" s="35" t="s">
        <v>19</v>
      </c>
      <c r="L22" s="36">
        <v>93689</v>
      </c>
      <c r="M22" s="36">
        <v>7656</v>
      </c>
      <c r="N22" s="36">
        <v>6513</v>
      </c>
      <c r="O22" s="36">
        <v>611</v>
      </c>
      <c r="P22" s="36">
        <v>7057</v>
      </c>
      <c r="Q22" s="36">
        <v>12442</v>
      </c>
      <c r="R22" s="36">
        <v>6436</v>
      </c>
      <c r="S22" s="37">
        <v>44168</v>
      </c>
      <c r="T22" s="37">
        <v>4197</v>
      </c>
      <c r="U22" s="36">
        <v>22975</v>
      </c>
      <c r="V22" s="36">
        <v>3487</v>
      </c>
      <c r="W22" s="36">
        <v>1495</v>
      </c>
      <c r="X22" s="36">
        <v>3806</v>
      </c>
      <c r="Y22" s="36">
        <v>10679</v>
      </c>
      <c r="Z22" s="36">
        <v>45611</v>
      </c>
      <c r="AA22" s="36">
        <v>14387</v>
      </c>
      <c r="AB22" s="36">
        <v>12976</v>
      </c>
      <c r="AC22" s="36">
        <f>SUM(L22:AB22)</f>
        <v>298185</v>
      </c>
    </row>
    <row r="23" spans="2:29" s="14" customFormat="1" ht="12">
      <c r="B23" s="75" t="s">
        <v>22</v>
      </c>
      <c r="C23" s="76"/>
      <c r="D23" s="76"/>
      <c r="E23" s="76"/>
      <c r="F23" s="76"/>
      <c r="G23" s="76"/>
      <c r="H23" s="76"/>
      <c r="I23" s="76"/>
      <c r="J23" s="77"/>
      <c r="K23" s="38" t="s">
        <v>23</v>
      </c>
      <c r="L23" s="36">
        <v>95822</v>
      </c>
      <c r="M23" s="36">
        <v>7976</v>
      </c>
      <c r="N23" s="36">
        <v>6707</v>
      </c>
      <c r="O23" s="36">
        <v>712</v>
      </c>
      <c r="P23" s="36">
        <v>7224</v>
      </c>
      <c r="Q23" s="36">
        <v>12698</v>
      </c>
      <c r="R23" s="36">
        <v>6632</v>
      </c>
      <c r="S23" s="37">
        <v>43220</v>
      </c>
      <c r="T23" s="37">
        <v>4367</v>
      </c>
      <c r="U23" s="36">
        <v>22964</v>
      </c>
      <c r="V23" s="36">
        <v>3537</v>
      </c>
      <c r="W23" s="36">
        <v>1544</v>
      </c>
      <c r="X23" s="36">
        <v>3945</v>
      </c>
      <c r="Y23" s="36">
        <v>10736</v>
      </c>
      <c r="Z23" s="36">
        <v>44849</v>
      </c>
      <c r="AA23" s="36">
        <v>14329</v>
      </c>
      <c r="AB23" s="36">
        <v>13028</v>
      </c>
      <c r="AC23" s="36">
        <f aca="true" t="shared" si="0" ref="AC23:AC37">SUM(L23:AB23)</f>
        <v>300290</v>
      </c>
    </row>
    <row r="24" spans="2:29" s="14" customFormat="1" ht="12">
      <c r="B24" s="75" t="s">
        <v>24</v>
      </c>
      <c r="C24" s="76"/>
      <c r="D24" s="76"/>
      <c r="E24" s="76"/>
      <c r="F24" s="76"/>
      <c r="G24" s="76"/>
      <c r="H24" s="76"/>
      <c r="I24" s="76"/>
      <c r="J24" s="77"/>
      <c r="K24" s="35" t="s">
        <v>25</v>
      </c>
      <c r="L24" s="36">
        <v>95452</v>
      </c>
      <c r="M24" s="36">
        <v>7469</v>
      </c>
      <c r="N24" s="36">
        <v>6026</v>
      </c>
      <c r="O24" s="36">
        <v>720</v>
      </c>
      <c r="P24" s="36">
        <v>6707</v>
      </c>
      <c r="Q24" s="36">
        <v>11542</v>
      </c>
      <c r="R24" s="36">
        <v>5876</v>
      </c>
      <c r="S24" s="37">
        <v>42831</v>
      </c>
      <c r="T24" s="37">
        <v>3978</v>
      </c>
      <c r="U24" s="36">
        <v>20238</v>
      </c>
      <c r="V24" s="36">
        <v>3111</v>
      </c>
      <c r="W24" s="36">
        <v>1334</v>
      </c>
      <c r="X24" s="36">
        <v>3548</v>
      </c>
      <c r="Y24" s="36">
        <v>10022</v>
      </c>
      <c r="Z24" s="36">
        <v>40562</v>
      </c>
      <c r="AA24" s="36">
        <v>12615</v>
      </c>
      <c r="AB24" s="36">
        <v>11719</v>
      </c>
      <c r="AC24" s="36">
        <f t="shared" si="0"/>
        <v>283750</v>
      </c>
    </row>
    <row r="25" spans="2:29" s="14" customFormat="1" ht="12">
      <c r="B25" s="75" t="s">
        <v>26</v>
      </c>
      <c r="C25" s="76"/>
      <c r="D25" s="76"/>
      <c r="E25" s="76"/>
      <c r="F25" s="76"/>
      <c r="G25" s="76"/>
      <c r="H25" s="76"/>
      <c r="I25" s="76"/>
      <c r="J25" s="77"/>
      <c r="K25" s="35" t="s">
        <v>27</v>
      </c>
      <c r="L25" s="36">
        <v>95875</v>
      </c>
      <c r="M25" s="36">
        <v>6621</v>
      </c>
      <c r="N25" s="36">
        <v>5205</v>
      </c>
      <c r="O25" s="36">
        <v>583</v>
      </c>
      <c r="P25" s="36">
        <v>5106</v>
      </c>
      <c r="Q25" s="36">
        <v>9840</v>
      </c>
      <c r="R25" s="36">
        <v>4603</v>
      </c>
      <c r="S25" s="37">
        <v>42131</v>
      </c>
      <c r="T25" s="37">
        <v>3200</v>
      </c>
      <c r="U25" s="37">
        <v>15722</v>
      </c>
      <c r="V25" s="36">
        <v>2347</v>
      </c>
      <c r="W25" s="36">
        <v>1060</v>
      </c>
      <c r="X25" s="36">
        <v>2945</v>
      </c>
      <c r="Y25" s="36">
        <v>8451</v>
      </c>
      <c r="Z25" s="36">
        <v>37229</v>
      </c>
      <c r="AA25" s="39">
        <v>10332</v>
      </c>
      <c r="AB25" s="36">
        <v>9695</v>
      </c>
      <c r="AC25" s="36">
        <f t="shared" si="0"/>
        <v>260945</v>
      </c>
    </row>
    <row r="26" spans="2:29" s="14" customFormat="1" ht="12">
      <c r="B26" s="75" t="s">
        <v>28</v>
      </c>
      <c r="C26" s="76"/>
      <c r="D26" s="76"/>
      <c r="E26" s="76"/>
      <c r="F26" s="76"/>
      <c r="G26" s="76"/>
      <c r="H26" s="76"/>
      <c r="I26" s="76"/>
      <c r="J26" s="77"/>
      <c r="K26" s="35" t="s">
        <v>29</v>
      </c>
      <c r="L26" s="36">
        <v>100382</v>
      </c>
      <c r="M26" s="36">
        <v>6499</v>
      </c>
      <c r="N26" s="36">
        <v>4831</v>
      </c>
      <c r="O26" s="36">
        <v>412</v>
      </c>
      <c r="P26" s="36">
        <v>4128</v>
      </c>
      <c r="Q26" s="37">
        <v>9774</v>
      </c>
      <c r="R26" s="36">
        <v>4129</v>
      </c>
      <c r="S26" s="37">
        <v>45334</v>
      </c>
      <c r="T26" s="37">
        <v>3168</v>
      </c>
      <c r="U26" s="37">
        <v>14609</v>
      </c>
      <c r="V26" s="36">
        <v>1858</v>
      </c>
      <c r="W26" s="36">
        <v>783</v>
      </c>
      <c r="X26" s="36">
        <v>3234</v>
      </c>
      <c r="Y26" s="36">
        <v>8565</v>
      </c>
      <c r="Z26" s="37">
        <v>38473</v>
      </c>
      <c r="AA26" s="39">
        <v>10360</v>
      </c>
      <c r="AB26" s="36">
        <v>9814</v>
      </c>
      <c r="AC26" s="36">
        <f t="shared" si="0"/>
        <v>266353</v>
      </c>
    </row>
    <row r="27" spans="2:29" s="14" customFormat="1" ht="12">
      <c r="B27" s="75" t="s">
        <v>56</v>
      </c>
      <c r="C27" s="76"/>
      <c r="D27" s="76"/>
      <c r="E27" s="76"/>
      <c r="F27" s="76"/>
      <c r="G27" s="76"/>
      <c r="H27" s="76"/>
      <c r="I27" s="76"/>
      <c r="J27" s="77"/>
      <c r="K27" s="35" t="s">
        <v>55</v>
      </c>
      <c r="L27" s="36">
        <v>80971</v>
      </c>
      <c r="M27" s="36">
        <v>5149</v>
      </c>
      <c r="N27" s="36">
        <v>3634</v>
      </c>
      <c r="O27" s="37">
        <v>316</v>
      </c>
      <c r="P27" s="36">
        <v>3305</v>
      </c>
      <c r="Q27" s="37">
        <v>7727</v>
      </c>
      <c r="R27" s="37">
        <v>3281</v>
      </c>
      <c r="S27" s="37">
        <v>35653</v>
      </c>
      <c r="T27" s="37">
        <v>2389</v>
      </c>
      <c r="U27" s="37">
        <v>10729</v>
      </c>
      <c r="V27" s="36">
        <v>1415</v>
      </c>
      <c r="W27" s="36">
        <v>620</v>
      </c>
      <c r="X27" s="37">
        <v>2662</v>
      </c>
      <c r="Y27" s="36">
        <v>6828</v>
      </c>
      <c r="Z27" s="37">
        <v>31087</v>
      </c>
      <c r="AA27" s="40">
        <v>8428</v>
      </c>
      <c r="AB27" s="36">
        <v>9192</v>
      </c>
      <c r="AC27" s="36">
        <f t="shared" si="0"/>
        <v>213386</v>
      </c>
    </row>
    <row r="28" spans="2:29" s="14" customFormat="1" ht="12">
      <c r="B28" s="75" t="s">
        <v>57</v>
      </c>
      <c r="C28" s="76"/>
      <c r="D28" s="76"/>
      <c r="E28" s="76"/>
      <c r="F28" s="76"/>
      <c r="G28" s="76"/>
      <c r="H28" s="76"/>
      <c r="I28" s="76"/>
      <c r="J28" s="77"/>
      <c r="K28" s="35" t="s">
        <v>58</v>
      </c>
      <c r="L28" s="36">
        <v>68035</v>
      </c>
      <c r="M28" s="36">
        <v>4717</v>
      </c>
      <c r="N28" s="36">
        <v>3086</v>
      </c>
      <c r="O28" s="37">
        <v>295</v>
      </c>
      <c r="P28" s="36">
        <v>2797</v>
      </c>
      <c r="Q28" s="37">
        <v>6645</v>
      </c>
      <c r="R28" s="37">
        <v>3110</v>
      </c>
      <c r="S28" s="37">
        <v>28792</v>
      </c>
      <c r="T28" s="37">
        <v>2157</v>
      </c>
      <c r="U28" s="37">
        <v>9651</v>
      </c>
      <c r="V28" s="36">
        <v>1227</v>
      </c>
      <c r="W28" s="36">
        <v>450</v>
      </c>
      <c r="X28" s="37">
        <v>2329</v>
      </c>
      <c r="Y28" s="36">
        <v>5859</v>
      </c>
      <c r="Z28" s="37">
        <v>26229</v>
      </c>
      <c r="AA28" s="40">
        <v>7389</v>
      </c>
      <c r="AB28" s="37">
        <v>8717</v>
      </c>
      <c r="AC28" s="36">
        <f t="shared" si="0"/>
        <v>181485</v>
      </c>
    </row>
    <row r="29" spans="2:29" s="14" customFormat="1" ht="12">
      <c r="B29" s="75" t="s">
        <v>59</v>
      </c>
      <c r="C29" s="76"/>
      <c r="D29" s="76"/>
      <c r="E29" s="76"/>
      <c r="F29" s="76"/>
      <c r="G29" s="76"/>
      <c r="H29" s="76"/>
      <c r="I29" s="76"/>
      <c r="J29" s="77"/>
      <c r="K29" s="35" t="s">
        <v>60</v>
      </c>
      <c r="L29" s="36">
        <v>58790</v>
      </c>
      <c r="M29" s="36">
        <v>4146</v>
      </c>
      <c r="N29" s="36">
        <v>2678</v>
      </c>
      <c r="O29" s="37">
        <v>280</v>
      </c>
      <c r="P29" s="36">
        <v>2549</v>
      </c>
      <c r="Q29" s="37">
        <v>5750</v>
      </c>
      <c r="R29" s="37">
        <v>2532</v>
      </c>
      <c r="S29" s="37">
        <v>25018</v>
      </c>
      <c r="T29" s="37">
        <v>1812</v>
      </c>
      <c r="U29" s="37">
        <v>8154</v>
      </c>
      <c r="V29" s="36">
        <v>1099</v>
      </c>
      <c r="W29" s="36">
        <v>417</v>
      </c>
      <c r="X29" s="37">
        <v>1993</v>
      </c>
      <c r="Y29" s="36">
        <v>4962</v>
      </c>
      <c r="Z29" s="37">
        <v>21942</v>
      </c>
      <c r="AA29" s="40">
        <v>6058</v>
      </c>
      <c r="AB29" s="37">
        <v>7091</v>
      </c>
      <c r="AC29" s="36">
        <f t="shared" si="0"/>
        <v>155271</v>
      </c>
    </row>
    <row r="30" spans="2:29" s="14" customFormat="1" ht="12">
      <c r="B30" s="75" t="s">
        <v>30</v>
      </c>
      <c r="C30" s="76"/>
      <c r="D30" s="76"/>
      <c r="E30" s="76"/>
      <c r="F30" s="76"/>
      <c r="G30" s="76"/>
      <c r="H30" s="76"/>
      <c r="I30" s="76"/>
      <c r="J30" s="77"/>
      <c r="K30" s="35" t="s">
        <v>31</v>
      </c>
      <c r="L30" s="36">
        <v>55056</v>
      </c>
      <c r="M30" s="37">
        <v>3538</v>
      </c>
      <c r="N30" s="36">
        <v>2407</v>
      </c>
      <c r="O30" s="37">
        <v>239</v>
      </c>
      <c r="P30" s="36">
        <v>2028</v>
      </c>
      <c r="Q30" s="37">
        <v>5021</v>
      </c>
      <c r="R30" s="37">
        <v>2144</v>
      </c>
      <c r="S30" s="37">
        <v>22673</v>
      </c>
      <c r="T30" s="37">
        <v>1560</v>
      </c>
      <c r="U30" s="37">
        <v>7099</v>
      </c>
      <c r="V30" s="37">
        <v>958</v>
      </c>
      <c r="W30" s="36">
        <v>410</v>
      </c>
      <c r="X30" s="37">
        <v>1732</v>
      </c>
      <c r="Y30" s="36">
        <v>4371</v>
      </c>
      <c r="Z30" s="37">
        <v>19049</v>
      </c>
      <c r="AA30" s="40">
        <v>5111</v>
      </c>
      <c r="AB30" s="37">
        <v>5709</v>
      </c>
      <c r="AC30" s="36">
        <f t="shared" si="0"/>
        <v>139105</v>
      </c>
    </row>
    <row r="31" spans="2:29" s="14" customFormat="1" ht="12">
      <c r="B31" s="75" t="s">
        <v>32</v>
      </c>
      <c r="C31" s="76"/>
      <c r="D31" s="76"/>
      <c r="E31" s="76"/>
      <c r="F31" s="76"/>
      <c r="G31" s="76"/>
      <c r="H31" s="76"/>
      <c r="I31" s="76"/>
      <c r="J31" s="77"/>
      <c r="K31" s="35" t="s">
        <v>33</v>
      </c>
      <c r="L31" s="36">
        <v>44271</v>
      </c>
      <c r="M31" s="37">
        <v>2862</v>
      </c>
      <c r="N31" s="37">
        <v>1600</v>
      </c>
      <c r="O31" s="37">
        <v>193</v>
      </c>
      <c r="P31" s="36">
        <v>1577</v>
      </c>
      <c r="Q31" s="37">
        <v>3525</v>
      </c>
      <c r="R31" s="37">
        <v>1522</v>
      </c>
      <c r="S31" s="37">
        <v>18558</v>
      </c>
      <c r="T31" s="37">
        <v>1225</v>
      </c>
      <c r="U31" s="37">
        <v>5375</v>
      </c>
      <c r="V31" s="37">
        <v>819</v>
      </c>
      <c r="W31" s="37">
        <v>365</v>
      </c>
      <c r="X31" s="37">
        <v>1202</v>
      </c>
      <c r="Y31" s="36">
        <v>3232</v>
      </c>
      <c r="Z31" s="37">
        <v>14414</v>
      </c>
      <c r="AA31" s="40">
        <v>3795</v>
      </c>
      <c r="AB31" s="37">
        <v>3907</v>
      </c>
      <c r="AC31" s="36">
        <f t="shared" si="0"/>
        <v>108442</v>
      </c>
    </row>
    <row r="32" spans="2:29" s="14" customFormat="1" ht="12">
      <c r="B32" s="75" t="s">
        <v>34</v>
      </c>
      <c r="C32" s="76"/>
      <c r="D32" s="76"/>
      <c r="E32" s="76"/>
      <c r="F32" s="76"/>
      <c r="G32" s="76"/>
      <c r="H32" s="76"/>
      <c r="I32" s="76"/>
      <c r="J32" s="77"/>
      <c r="K32" s="35" t="s">
        <v>35</v>
      </c>
      <c r="L32" s="36">
        <v>41936</v>
      </c>
      <c r="M32" s="37">
        <v>2320</v>
      </c>
      <c r="N32" s="37">
        <v>1448</v>
      </c>
      <c r="O32" s="37">
        <v>195</v>
      </c>
      <c r="P32" s="36">
        <v>1411</v>
      </c>
      <c r="Q32" s="37">
        <v>3020</v>
      </c>
      <c r="R32" s="37">
        <v>1406</v>
      </c>
      <c r="S32" s="37">
        <v>16705</v>
      </c>
      <c r="T32" s="37">
        <v>999</v>
      </c>
      <c r="U32" s="37">
        <v>4568</v>
      </c>
      <c r="V32" s="37">
        <v>688</v>
      </c>
      <c r="W32" s="37">
        <v>393</v>
      </c>
      <c r="X32" s="37">
        <v>1020</v>
      </c>
      <c r="Y32" s="36">
        <v>2730</v>
      </c>
      <c r="Z32" s="37">
        <v>12229</v>
      </c>
      <c r="AA32" s="40">
        <v>3372</v>
      </c>
      <c r="AB32" s="37">
        <v>3063</v>
      </c>
      <c r="AC32" s="36">
        <f t="shared" si="0"/>
        <v>97503</v>
      </c>
    </row>
    <row r="33" spans="2:29" s="14" customFormat="1" ht="12">
      <c r="B33" s="75" t="s">
        <v>36</v>
      </c>
      <c r="C33" s="76"/>
      <c r="D33" s="76"/>
      <c r="E33" s="76"/>
      <c r="F33" s="76"/>
      <c r="G33" s="76"/>
      <c r="H33" s="76"/>
      <c r="I33" s="76"/>
      <c r="J33" s="77"/>
      <c r="K33" s="35" t="s">
        <v>37</v>
      </c>
      <c r="L33" s="36">
        <v>28198</v>
      </c>
      <c r="M33" s="37">
        <v>1439</v>
      </c>
      <c r="N33" s="37">
        <v>834</v>
      </c>
      <c r="O33" s="37">
        <v>122</v>
      </c>
      <c r="P33" s="36">
        <v>991</v>
      </c>
      <c r="Q33" s="37">
        <v>1950</v>
      </c>
      <c r="R33" s="37">
        <v>883</v>
      </c>
      <c r="S33" s="37">
        <v>11025</v>
      </c>
      <c r="T33" s="37">
        <v>641</v>
      </c>
      <c r="U33" s="37">
        <v>2902</v>
      </c>
      <c r="V33" s="37">
        <v>543</v>
      </c>
      <c r="W33" s="37">
        <v>306</v>
      </c>
      <c r="X33" s="37">
        <v>688</v>
      </c>
      <c r="Y33" s="37">
        <v>1762</v>
      </c>
      <c r="Z33" s="37">
        <v>7241</v>
      </c>
      <c r="AA33" s="40">
        <v>2127</v>
      </c>
      <c r="AB33" s="37">
        <v>1851</v>
      </c>
      <c r="AC33" s="36">
        <f t="shared" si="0"/>
        <v>63503</v>
      </c>
    </row>
    <row r="34" spans="2:29" s="14" customFormat="1" ht="12">
      <c r="B34" s="75" t="s">
        <v>38</v>
      </c>
      <c r="C34" s="76"/>
      <c r="D34" s="76"/>
      <c r="E34" s="76"/>
      <c r="F34" s="76"/>
      <c r="G34" s="76"/>
      <c r="H34" s="76"/>
      <c r="I34" s="76"/>
      <c r="J34" s="77"/>
      <c r="K34" s="35" t="s">
        <v>39</v>
      </c>
      <c r="L34" s="36">
        <v>23728</v>
      </c>
      <c r="M34" s="37">
        <v>1047</v>
      </c>
      <c r="N34" s="37">
        <v>698</v>
      </c>
      <c r="O34" s="37">
        <v>132</v>
      </c>
      <c r="P34" s="36">
        <v>816</v>
      </c>
      <c r="Q34" s="37">
        <v>1704</v>
      </c>
      <c r="R34" s="37">
        <v>733</v>
      </c>
      <c r="S34" s="37">
        <v>8658</v>
      </c>
      <c r="T34" s="37">
        <v>568</v>
      </c>
      <c r="U34" s="37">
        <v>2510</v>
      </c>
      <c r="V34" s="37">
        <v>435</v>
      </c>
      <c r="W34" s="37">
        <v>266</v>
      </c>
      <c r="X34" s="37">
        <v>514</v>
      </c>
      <c r="Y34" s="37">
        <v>1446</v>
      </c>
      <c r="Z34" s="37">
        <v>5419</v>
      </c>
      <c r="AA34" s="40">
        <v>1744</v>
      </c>
      <c r="AB34" s="37">
        <v>1453</v>
      </c>
      <c r="AC34" s="36">
        <f t="shared" si="0"/>
        <v>51871</v>
      </c>
    </row>
    <row r="35" spans="2:29" s="14" customFormat="1" ht="12">
      <c r="B35" s="75" t="s">
        <v>40</v>
      </c>
      <c r="C35" s="76"/>
      <c r="D35" s="76"/>
      <c r="E35" s="76"/>
      <c r="F35" s="76"/>
      <c r="G35" s="76"/>
      <c r="H35" s="76"/>
      <c r="I35" s="76"/>
      <c r="J35" s="77"/>
      <c r="K35" s="35" t="s">
        <v>41</v>
      </c>
      <c r="L35" s="36">
        <v>60143</v>
      </c>
      <c r="M35" s="36">
        <v>2328</v>
      </c>
      <c r="N35" s="36">
        <v>1611</v>
      </c>
      <c r="O35" s="37">
        <v>346</v>
      </c>
      <c r="P35" s="36">
        <v>2009</v>
      </c>
      <c r="Q35" s="37">
        <v>3674</v>
      </c>
      <c r="R35" s="36">
        <v>1709</v>
      </c>
      <c r="S35" s="37">
        <v>18923</v>
      </c>
      <c r="T35" s="37">
        <v>1242</v>
      </c>
      <c r="U35" s="37">
        <v>5087</v>
      </c>
      <c r="V35" s="36">
        <v>1091</v>
      </c>
      <c r="W35" s="36">
        <v>658</v>
      </c>
      <c r="X35" s="37">
        <v>1083</v>
      </c>
      <c r="Y35" s="36">
        <v>3227</v>
      </c>
      <c r="Z35" s="37">
        <v>11567</v>
      </c>
      <c r="AA35" s="40">
        <v>3767</v>
      </c>
      <c r="AB35" s="37">
        <v>3027</v>
      </c>
      <c r="AC35" s="36">
        <f t="shared" si="0"/>
        <v>121492</v>
      </c>
    </row>
    <row r="36" spans="2:29" s="14" customFormat="1" ht="12">
      <c r="B36" s="75" t="s">
        <v>42</v>
      </c>
      <c r="C36" s="76"/>
      <c r="D36" s="76"/>
      <c r="E36" s="76"/>
      <c r="F36" s="76"/>
      <c r="G36" s="76"/>
      <c r="H36" s="76"/>
      <c r="I36" s="76"/>
      <c r="J36" s="77"/>
      <c r="K36" s="35" t="s">
        <v>43</v>
      </c>
      <c r="L36" s="39">
        <v>942348</v>
      </c>
      <c r="M36" s="36">
        <v>44974</v>
      </c>
      <c r="N36" s="36">
        <v>31436</v>
      </c>
      <c r="O36" s="36">
        <v>3524</v>
      </c>
      <c r="P36" s="36">
        <v>14164</v>
      </c>
      <c r="Q36" s="36">
        <v>77071</v>
      </c>
      <c r="R36" s="36">
        <v>29663</v>
      </c>
      <c r="S36" s="36">
        <v>384428</v>
      </c>
      <c r="T36" s="36">
        <v>12673</v>
      </c>
      <c r="U36" s="36">
        <v>81584</v>
      </c>
      <c r="V36" s="36">
        <v>7407</v>
      </c>
      <c r="W36" s="36">
        <v>6206</v>
      </c>
      <c r="X36" s="36">
        <v>19454</v>
      </c>
      <c r="Y36" s="36">
        <v>60924</v>
      </c>
      <c r="Z36" s="36">
        <v>301947</v>
      </c>
      <c r="AA36" s="39">
        <v>74638</v>
      </c>
      <c r="AB36" s="36">
        <v>94228</v>
      </c>
      <c r="AC36" s="36">
        <f t="shared" si="0"/>
        <v>2186669</v>
      </c>
    </row>
    <row r="37" spans="2:29" s="14" customFormat="1" ht="12.75" customHeight="1">
      <c r="B37" s="78" t="s">
        <v>44</v>
      </c>
      <c r="C37" s="54"/>
      <c r="D37" s="54"/>
      <c r="E37" s="54"/>
      <c r="F37" s="54"/>
      <c r="G37" s="54"/>
      <c r="H37" s="54"/>
      <c r="I37" s="54"/>
      <c r="J37" s="79"/>
      <c r="K37" s="41" t="s">
        <v>45</v>
      </c>
      <c r="L37" s="39">
        <v>0</v>
      </c>
      <c r="M37" s="36">
        <v>18793</v>
      </c>
      <c r="N37" s="36">
        <v>15842</v>
      </c>
      <c r="O37" s="36">
        <v>1632</v>
      </c>
      <c r="P37" s="36">
        <v>33541</v>
      </c>
      <c r="Q37" s="36">
        <v>18241</v>
      </c>
      <c r="R37" s="36">
        <v>15333</v>
      </c>
      <c r="S37" s="36">
        <v>19261</v>
      </c>
      <c r="T37" s="36">
        <v>18830</v>
      </c>
      <c r="U37" s="36">
        <v>70999</v>
      </c>
      <c r="V37" s="36">
        <v>15208</v>
      </c>
      <c r="W37" s="36">
        <v>3895</v>
      </c>
      <c r="X37" s="36">
        <v>11247</v>
      </c>
      <c r="Y37" s="36">
        <v>21946</v>
      </c>
      <c r="Z37" s="36">
        <v>53954</v>
      </c>
      <c r="AA37" s="39">
        <v>29176</v>
      </c>
      <c r="AB37" s="36">
        <v>7014</v>
      </c>
      <c r="AC37" s="36">
        <f t="shared" si="0"/>
        <v>354912</v>
      </c>
    </row>
    <row r="38" spans="2:29" s="14" customFormat="1" ht="12.75" customHeight="1">
      <c r="B38" s="72" t="s">
        <v>46</v>
      </c>
      <c r="C38" s="73"/>
      <c r="D38" s="73"/>
      <c r="E38" s="73"/>
      <c r="F38" s="73"/>
      <c r="G38" s="73"/>
      <c r="H38" s="73"/>
      <c r="I38" s="73"/>
      <c r="J38" s="74"/>
      <c r="K38" s="35" t="s">
        <v>47</v>
      </c>
      <c r="L38" s="42">
        <f>(L20/L19)*100</f>
        <v>47.161876504221375</v>
      </c>
      <c r="M38" s="42">
        <f aca="true" t="shared" si="1" ref="M38:AB38">(M20/M19)*100</f>
        <v>48.07345492182477</v>
      </c>
      <c r="N38" s="42">
        <f t="shared" si="1"/>
        <v>48.82397732560599</v>
      </c>
      <c r="O38" s="42">
        <f t="shared" si="1"/>
        <v>48.68114817688131</v>
      </c>
      <c r="P38" s="42">
        <f t="shared" si="1"/>
        <v>49.57551619327115</v>
      </c>
      <c r="Q38" s="42">
        <f t="shared" si="1"/>
        <v>48.7535672318281</v>
      </c>
      <c r="R38" s="42">
        <f t="shared" si="1"/>
        <v>49.33994132811805</v>
      </c>
      <c r="S38" s="42">
        <f t="shared" si="1"/>
        <v>47.73972042834955</v>
      </c>
      <c r="T38" s="42">
        <f t="shared" si="1"/>
        <v>49.3921213852649</v>
      </c>
      <c r="U38" s="42">
        <f t="shared" si="1"/>
        <v>49.42555854846215</v>
      </c>
      <c r="V38" s="42">
        <f t="shared" si="1"/>
        <v>48.604908246738894</v>
      </c>
      <c r="W38" s="42">
        <f t="shared" si="1"/>
        <v>51.57905157905158</v>
      </c>
      <c r="X38" s="42">
        <f t="shared" si="1"/>
        <v>51.58463893684245</v>
      </c>
      <c r="Y38" s="42">
        <f t="shared" si="1"/>
        <v>48.825871847471944</v>
      </c>
      <c r="Z38" s="42">
        <f t="shared" si="1"/>
        <v>48.26370254649467</v>
      </c>
      <c r="AA38" s="42">
        <f t="shared" si="1"/>
        <v>49.39314543317857</v>
      </c>
      <c r="AB38" s="42">
        <f t="shared" si="1"/>
        <v>48.536180636494734</v>
      </c>
      <c r="AC38" s="42">
        <f>(AC20/AC19)*100</f>
        <v>48.05587545704819</v>
      </c>
    </row>
    <row r="39" spans="2:29" s="14" customFormat="1" ht="12.75" customHeight="1">
      <c r="B39" s="80" t="s">
        <v>48</v>
      </c>
      <c r="C39" s="81"/>
      <c r="D39" s="81"/>
      <c r="E39" s="81"/>
      <c r="F39" s="81"/>
      <c r="G39" s="81"/>
      <c r="H39" s="81"/>
      <c r="I39" s="81"/>
      <c r="J39" s="82"/>
      <c r="K39" s="35" t="s">
        <v>49</v>
      </c>
      <c r="L39" s="42">
        <f>(L21/L19)*100</f>
        <v>52.83812349577863</v>
      </c>
      <c r="M39" s="42">
        <f aca="true" t="shared" si="2" ref="M39:AC39">(M21/M19)*100</f>
        <v>51.92654507817524</v>
      </c>
      <c r="N39" s="42">
        <f t="shared" si="2"/>
        <v>51.176022674394005</v>
      </c>
      <c r="O39" s="42">
        <f t="shared" si="2"/>
        <v>51.31885182311869</v>
      </c>
      <c r="P39" s="42">
        <f t="shared" si="2"/>
        <v>50.42448380672886</v>
      </c>
      <c r="Q39" s="42">
        <f t="shared" si="2"/>
        <v>51.2464327681719</v>
      </c>
      <c r="R39" s="42">
        <f t="shared" si="2"/>
        <v>50.66005867188195</v>
      </c>
      <c r="S39" s="42">
        <f t="shared" si="2"/>
        <v>52.26027957165046</v>
      </c>
      <c r="T39" s="42">
        <f t="shared" si="2"/>
        <v>50.6078786147351</v>
      </c>
      <c r="U39" s="42">
        <f t="shared" si="2"/>
        <v>50.57444145153786</v>
      </c>
      <c r="V39" s="42">
        <f t="shared" si="2"/>
        <v>51.39509175326111</v>
      </c>
      <c r="W39" s="42">
        <f t="shared" si="2"/>
        <v>48.42094842094842</v>
      </c>
      <c r="X39" s="42">
        <f t="shared" si="2"/>
        <v>48.415361063157555</v>
      </c>
      <c r="Y39" s="42">
        <f t="shared" si="2"/>
        <v>51.174128152528056</v>
      </c>
      <c r="Z39" s="42">
        <f t="shared" si="2"/>
        <v>51.73629745350533</v>
      </c>
      <c r="AA39" s="42">
        <f t="shared" si="2"/>
        <v>50.60685456682143</v>
      </c>
      <c r="AB39" s="42">
        <f t="shared" si="2"/>
        <v>51.46381936350527</v>
      </c>
      <c r="AC39" s="42">
        <f t="shared" si="2"/>
        <v>51.94412454295181</v>
      </c>
    </row>
    <row r="40" spans="2:29" s="14" customFormat="1" ht="12.75" customHeight="1">
      <c r="B40" s="80" t="s">
        <v>50</v>
      </c>
      <c r="C40" s="81"/>
      <c r="D40" s="81"/>
      <c r="E40" s="81"/>
      <c r="F40" s="81"/>
      <c r="G40" s="81"/>
      <c r="H40" s="81"/>
      <c r="I40" s="81"/>
      <c r="J40" s="82"/>
      <c r="K40" s="35" t="s">
        <v>51</v>
      </c>
      <c r="L40" s="42">
        <f>(L36/L19)*100</f>
        <v>100</v>
      </c>
      <c r="M40" s="42">
        <f aca="true" t="shared" si="3" ref="M40:AC40">(M36/M19)*100</f>
        <v>70.52864334216757</v>
      </c>
      <c r="N40" s="42">
        <f t="shared" si="3"/>
        <v>66.49181437455053</v>
      </c>
      <c r="O40" s="42">
        <f t="shared" si="3"/>
        <v>68.34755624515128</v>
      </c>
      <c r="P40" s="42">
        <f t="shared" si="3"/>
        <v>29.69080809139503</v>
      </c>
      <c r="Q40" s="42">
        <f t="shared" si="3"/>
        <v>80.86180124223603</v>
      </c>
      <c r="R40" s="42">
        <f t="shared" si="3"/>
        <v>65.92363765668058</v>
      </c>
      <c r="S40" s="42">
        <f t="shared" si="3"/>
        <v>95.2287528270525</v>
      </c>
      <c r="T40" s="42">
        <f t="shared" si="3"/>
        <v>40.22791480176491</v>
      </c>
      <c r="U40" s="42">
        <f t="shared" si="3"/>
        <v>53.46860397291966</v>
      </c>
      <c r="V40" s="42">
        <f t="shared" si="3"/>
        <v>32.752597833296484</v>
      </c>
      <c r="W40" s="42">
        <f t="shared" si="3"/>
        <v>61.43946143946144</v>
      </c>
      <c r="X40" s="42">
        <f t="shared" si="3"/>
        <v>63.366014136347346</v>
      </c>
      <c r="Y40" s="42">
        <f t="shared" si="3"/>
        <v>73.51755762036926</v>
      </c>
      <c r="Z40" s="42">
        <f t="shared" si="3"/>
        <v>84.84016622600105</v>
      </c>
      <c r="AA40" s="42">
        <f t="shared" si="3"/>
        <v>71.89589072764753</v>
      </c>
      <c r="AB40" s="42">
        <f t="shared" si="3"/>
        <v>93.07204519863298</v>
      </c>
      <c r="AC40" s="42">
        <f t="shared" si="3"/>
        <v>86.03577851738741</v>
      </c>
    </row>
    <row r="41" spans="2:29" s="14" customFormat="1" ht="12.75" customHeight="1">
      <c r="B41" s="80" t="s">
        <v>52</v>
      </c>
      <c r="C41" s="81"/>
      <c r="D41" s="81"/>
      <c r="E41" s="81"/>
      <c r="F41" s="81"/>
      <c r="G41" s="81"/>
      <c r="H41" s="81"/>
      <c r="I41" s="81"/>
      <c r="J41" s="82"/>
      <c r="K41" s="35" t="s">
        <v>53</v>
      </c>
      <c r="L41" s="42">
        <f>(L37/L19)*100</f>
        <v>0</v>
      </c>
      <c r="M41" s="42">
        <f aca="true" t="shared" si="4" ref="M41:AC41">(M37/M19)*100</f>
        <v>29.47135665783242</v>
      </c>
      <c r="N41" s="42">
        <f t="shared" si="4"/>
        <v>33.50818562544947</v>
      </c>
      <c r="O41" s="42">
        <f t="shared" si="4"/>
        <v>31.65244375484872</v>
      </c>
      <c r="P41" s="42">
        <f t="shared" si="4"/>
        <v>70.30919190860497</v>
      </c>
      <c r="Q41" s="42">
        <f t="shared" si="4"/>
        <v>19.138198757763973</v>
      </c>
      <c r="R41" s="42">
        <f t="shared" si="4"/>
        <v>34.0763623433194</v>
      </c>
      <c r="S41" s="42">
        <f t="shared" si="4"/>
        <v>4.771247172947492</v>
      </c>
      <c r="T41" s="42">
        <f t="shared" si="4"/>
        <v>59.77208519823509</v>
      </c>
      <c r="U41" s="42">
        <f t="shared" si="4"/>
        <v>46.53139602708034</v>
      </c>
      <c r="V41" s="42">
        <f t="shared" si="4"/>
        <v>67.24740216670352</v>
      </c>
      <c r="W41" s="42">
        <f t="shared" si="4"/>
        <v>38.56053856053856</v>
      </c>
      <c r="X41" s="42">
        <f t="shared" si="4"/>
        <v>36.633985863652654</v>
      </c>
      <c r="Y41" s="42">
        <f t="shared" si="4"/>
        <v>26.48244237963075</v>
      </c>
      <c r="Z41" s="42">
        <f t="shared" si="4"/>
        <v>15.15983377399895</v>
      </c>
      <c r="AA41" s="42">
        <f t="shared" si="4"/>
        <v>28.104109272352478</v>
      </c>
      <c r="AB41" s="42">
        <f t="shared" si="4"/>
        <v>6.927954801367021</v>
      </c>
      <c r="AC41" s="42">
        <f t="shared" si="4"/>
        <v>13.964221482612594</v>
      </c>
    </row>
    <row r="42" spans="2:29" s="14" customFormat="1" ht="12.75" customHeight="1">
      <c r="B42" s="72" t="s">
        <v>54</v>
      </c>
      <c r="C42" s="73"/>
      <c r="D42" s="73"/>
      <c r="E42" s="73"/>
      <c r="F42" s="73"/>
      <c r="G42" s="73"/>
      <c r="H42" s="73"/>
      <c r="I42" s="73"/>
      <c r="J42" s="74"/>
      <c r="K42" s="35" t="s">
        <v>106</v>
      </c>
      <c r="L42" s="42">
        <f>SUM(L22+L23+L24+L34+L35)/(L25+L26+L27+L28+L29+L30+L31+L32+L33)</f>
        <v>0.643112461073313</v>
      </c>
      <c r="M42" s="42">
        <f aca="true" t="shared" si="5" ref="M42:AC42">SUM(M22+M23+M24+M34+M35)/(M25+M26+M27+M28+M29+M30+M31+M32+M33)</f>
        <v>0.70998364216567</v>
      </c>
      <c r="N42" s="42">
        <f t="shared" si="5"/>
        <v>0.8379660226256658</v>
      </c>
      <c r="O42" s="42">
        <f t="shared" si="5"/>
        <v>0.9567362428842505</v>
      </c>
      <c r="P42" s="42">
        <f t="shared" si="5"/>
        <v>0.9966934538757743</v>
      </c>
      <c r="Q42" s="42">
        <f t="shared" si="5"/>
        <v>0.7898294899722076</v>
      </c>
      <c r="R42" s="42">
        <f t="shared" si="5"/>
        <v>0.9058026260059296</v>
      </c>
      <c r="S42" s="42">
        <f t="shared" si="5"/>
        <v>0.6417529861034857</v>
      </c>
      <c r="T42" s="42">
        <f t="shared" si="5"/>
        <v>0.8368025188035683</v>
      </c>
      <c r="U42" s="42">
        <f t="shared" si="5"/>
        <v>0.9361113578398407</v>
      </c>
      <c r="V42" s="42">
        <f t="shared" si="5"/>
        <v>1.0645426328281906</v>
      </c>
      <c r="W42" s="42">
        <f t="shared" si="5"/>
        <v>1.1026228143213987</v>
      </c>
      <c r="X42" s="42">
        <f t="shared" si="5"/>
        <v>0.7242909295141814</v>
      </c>
      <c r="Y42" s="42">
        <f t="shared" si="5"/>
        <v>0.7722412318220702</v>
      </c>
      <c r="Z42" s="42">
        <f t="shared" si="5"/>
        <v>0.7119431630694636</v>
      </c>
      <c r="AA42" s="42">
        <f t="shared" si="5"/>
        <v>0.8221933581408412</v>
      </c>
      <c r="AB42" s="42">
        <f t="shared" si="5"/>
        <v>0.7148325683023087</v>
      </c>
      <c r="AC42" s="42">
        <f t="shared" si="5"/>
        <v>0.7103586625239823</v>
      </c>
    </row>
    <row r="43" s="23" customFormat="1" ht="11.25">
      <c r="B43" s="23" t="s">
        <v>64</v>
      </c>
    </row>
    <row r="44" s="23" customFormat="1" ht="11.25">
      <c r="B44" s="23" t="s">
        <v>65</v>
      </c>
    </row>
    <row r="45" s="23" customFormat="1" ht="11.25">
      <c r="B45" s="23" t="s">
        <v>66</v>
      </c>
    </row>
  </sheetData>
  <mergeCells count="43">
    <mergeCell ref="V15:V16"/>
    <mergeCell ref="AC15:AC16"/>
    <mergeCell ref="O15:O16"/>
    <mergeCell ref="N15:N16"/>
    <mergeCell ref="P15:P16"/>
    <mergeCell ref="B28:J28"/>
    <mergeCell ref="B34:J34"/>
    <mergeCell ref="B38:J38"/>
    <mergeCell ref="B35:J35"/>
    <mergeCell ref="B30:J30"/>
    <mergeCell ref="B31:J31"/>
    <mergeCell ref="B32:J32"/>
    <mergeCell ref="B33:J33"/>
    <mergeCell ref="B29:J29"/>
    <mergeCell ref="B23:J23"/>
    <mergeCell ref="B24:J24"/>
    <mergeCell ref="B25:J25"/>
    <mergeCell ref="B27:J27"/>
    <mergeCell ref="B26:J26"/>
    <mergeCell ref="B42:J42"/>
    <mergeCell ref="B36:J36"/>
    <mergeCell ref="B37:J37"/>
    <mergeCell ref="B39:J39"/>
    <mergeCell ref="B40:J40"/>
    <mergeCell ref="B41:J41"/>
    <mergeCell ref="A1:Q1"/>
    <mergeCell ref="A2:Q2"/>
    <mergeCell ref="A3:Q3"/>
    <mergeCell ref="A4:Q4"/>
    <mergeCell ref="B22:J22"/>
    <mergeCell ref="B17:J17"/>
    <mergeCell ref="B19:J19"/>
    <mergeCell ref="B20:J20"/>
    <mergeCell ref="B21:J21"/>
    <mergeCell ref="A6:E6"/>
    <mergeCell ref="F6:H6"/>
    <mergeCell ref="U15:U16"/>
    <mergeCell ref="T15:T16"/>
    <mergeCell ref="J6:K6"/>
    <mergeCell ref="Q15:Q16"/>
    <mergeCell ref="R15:R16"/>
    <mergeCell ref="S15:S16"/>
    <mergeCell ref="M15:M16"/>
  </mergeCells>
  <printOptions/>
  <pageMargins left="0.7874015748031497" right="0.13" top="0.984251968503937" bottom="0.984251968503937" header="0" footer="0"/>
  <pageSetup horizontalDpi="300" verticalDpi="3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2007-07-17T16:43:02Z</cp:lastPrinted>
  <dcterms:created xsi:type="dcterms:W3CDTF">2005-09-23T17:17:30Z</dcterms:created>
  <dcterms:modified xsi:type="dcterms:W3CDTF">2007-10-09T22:45:02Z</dcterms:modified>
  <cp:category/>
  <cp:version/>
  <cp:contentType/>
  <cp:contentStatus/>
</cp:coreProperties>
</file>